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mc:AlternateContent xmlns:mc="http://schemas.openxmlformats.org/markup-compatibility/2006">
    <mc:Choice Requires="x15">
      <x15ac:absPath xmlns:x15ac="http://schemas.microsoft.com/office/spreadsheetml/2010/11/ac" url="C:\Users\05626\Desktop\"/>
    </mc:Choice>
  </mc:AlternateContent>
  <xr:revisionPtr revIDLastSave="0" documentId="8_{92262C0E-97FF-413D-9F27-B0FD34E8FA69}" xr6:coauthVersionLast="47" xr6:coauthVersionMax="47" xr10:uidLastSave="{00000000-0000-0000-0000-000000000000}"/>
  <bookViews>
    <workbookView xWindow="-110" yWindow="-110" windowWidth="19420" windowHeight="10300" tabRatio="813" xr2:uid="{00000000-000D-0000-FFFF-FFFF00000000}"/>
  </bookViews>
  <sheets>
    <sheet name="申請施設内訳（別紙１）" sheetId="117" r:id="rId1"/>
    <sheet name="賃金改善報告書（別紙２）" sheetId="114" r:id="rId2"/>
    <sheet name="【2.0％超部分算定シート】（別紙３）" sheetId="119" r:id="rId3"/>
    <sheet name="都道府県リスト" sheetId="62" state="hidden" r:id="rId4"/>
  </sheets>
  <definedNames>
    <definedName name="_xlnm._FilterDatabase" localSheetId="2" hidden="1">'【2.0％超部分算定シート】（別紙３）'!$B$3:$P$8</definedName>
    <definedName name="_xlnm._FilterDatabase" localSheetId="1" hidden="1">'賃金改善報告書（別紙２）'!$B$7:$S$7</definedName>
    <definedName name="_xlnm.Print_Area" localSheetId="2">'【2.0％超部分算定シート】（別紙３）'!$A$1:$I$7</definedName>
    <definedName name="_xlnm.Print_Area" localSheetId="0">'申請施設内訳（別紙１）'!$A$1:$P$77</definedName>
    <definedName name="_xlnm.Print_Area" localSheetId="1">'賃金改善報告書（別紙２）'!$A$1:$L$71</definedName>
    <definedName name="_xlnm.Print_Area">#REF!</definedName>
    <definedName name="_xlnm.Print_Titles" localSheetId="2">'【2.0％超部分算定シート】（別紙３）'!$1:$2</definedName>
    <definedName name="_xlnm.Print_Titles" localSheetId="1">'賃金改善報告書（別紙２）'!$1:$6</definedName>
    <definedName name="ブロック" localSheetId="2">#REF!</definedName>
    <definedName name="ブロック">#REF!</definedName>
    <definedName name="医療提供体制施設整備交付金" localSheetId="2">#REF!</definedName>
    <definedName name="医療提供体制施設整備交付金">#REF!</definedName>
    <definedName name="医療提供体制施設整備補助金" localSheetId="2">#REF!</definedName>
    <definedName name="医療提供体制施設整備補助金">#REF!</definedName>
    <definedName name="地域医療介護総合確保基金" localSheetId="2">#REF!</definedName>
    <definedName name="地域医療介護総合確保基金">#REF!</definedName>
    <definedName name="鉄筋コンクリート" localSheetId="2">#REF!</definedName>
    <definedName name="鉄筋コンクリート">#REF!</definedName>
    <definedName name="病床確保料" localSheetId="2">#REF!</definedName>
    <definedName name="病床確保料">#REF!</definedName>
    <definedName name="木造" localSheetId="2">#REF!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35" i="117" l="1"/>
  <c r="H134" i="117"/>
  <c r="H133" i="117"/>
  <c r="H132" i="117"/>
  <c r="H131" i="117"/>
  <c r="H130" i="117"/>
  <c r="H129" i="117"/>
  <c r="H128" i="117"/>
  <c r="H127" i="117"/>
  <c r="H126" i="117"/>
  <c r="H125" i="117"/>
  <c r="H124" i="117"/>
  <c r="H123" i="117"/>
  <c r="H121" i="117"/>
  <c r="H120" i="117"/>
  <c r="H119" i="117"/>
  <c r="H118" i="117"/>
  <c r="H117" i="117"/>
  <c r="H116" i="117"/>
  <c r="H115" i="117"/>
  <c r="H114" i="117"/>
  <c r="H113" i="117"/>
  <c r="I162" i="117"/>
  <c r="H162" i="117"/>
  <c r="G162" i="117"/>
  <c r="F162" i="117"/>
  <c r="E162" i="117"/>
  <c r="D162" i="117"/>
  <c r="C162" i="117"/>
  <c r="B162" i="117"/>
  <c r="I161" i="117"/>
  <c r="H161" i="117"/>
  <c r="G161" i="117"/>
  <c r="F161" i="117"/>
  <c r="E161" i="117"/>
  <c r="D161" i="117"/>
  <c r="C161" i="117"/>
  <c r="B161" i="117"/>
  <c r="I160" i="117"/>
  <c r="H160" i="117"/>
  <c r="G160" i="117"/>
  <c r="F160" i="117"/>
  <c r="E160" i="117"/>
  <c r="D160" i="117"/>
  <c r="C160" i="117"/>
  <c r="B160" i="117"/>
  <c r="I159" i="117"/>
  <c r="H159" i="117"/>
  <c r="G159" i="117"/>
  <c r="F159" i="117"/>
  <c r="E159" i="117"/>
  <c r="D159" i="117"/>
  <c r="C159" i="117"/>
  <c r="B159" i="117"/>
  <c r="I158" i="117"/>
  <c r="H158" i="117"/>
  <c r="G158" i="117"/>
  <c r="F158" i="117"/>
  <c r="E158" i="117"/>
  <c r="D158" i="117"/>
  <c r="C158" i="117"/>
  <c r="B158" i="117"/>
  <c r="I157" i="117"/>
  <c r="H157" i="117"/>
  <c r="G157" i="117"/>
  <c r="F157" i="117"/>
  <c r="E157" i="117"/>
  <c r="D157" i="117"/>
  <c r="C157" i="117"/>
  <c r="B157" i="117"/>
  <c r="I156" i="117"/>
  <c r="H156" i="117"/>
  <c r="G156" i="117"/>
  <c r="F156" i="117"/>
  <c r="E156" i="117"/>
  <c r="D156" i="117"/>
  <c r="C156" i="117"/>
  <c r="B156" i="117"/>
  <c r="I155" i="117"/>
  <c r="H155" i="117"/>
  <c r="G155" i="117"/>
  <c r="F155" i="117"/>
  <c r="E155" i="117"/>
  <c r="D155" i="117"/>
  <c r="C155" i="117"/>
  <c r="B155" i="117"/>
  <c r="I154" i="117"/>
  <c r="H154" i="117"/>
  <c r="G154" i="117"/>
  <c r="F154" i="117"/>
  <c r="E154" i="117"/>
  <c r="D154" i="117"/>
  <c r="C154" i="117"/>
  <c r="B154" i="117"/>
  <c r="I153" i="117"/>
  <c r="H153" i="117"/>
  <c r="G153" i="117"/>
  <c r="F153" i="117"/>
  <c r="E153" i="117"/>
  <c r="D153" i="117"/>
  <c r="C153" i="117"/>
  <c r="B153" i="117"/>
  <c r="I152" i="117"/>
  <c r="H152" i="117"/>
  <c r="G152" i="117"/>
  <c r="F152" i="117"/>
  <c r="E152" i="117"/>
  <c r="D152" i="117"/>
  <c r="C152" i="117"/>
  <c r="B152" i="117"/>
  <c r="I151" i="117"/>
  <c r="H151" i="117"/>
  <c r="G151" i="117"/>
  <c r="F151" i="117"/>
  <c r="E151" i="117"/>
  <c r="D151" i="117"/>
  <c r="C151" i="117"/>
  <c r="B151" i="117"/>
  <c r="I150" i="117"/>
  <c r="H150" i="117"/>
  <c r="G150" i="117"/>
  <c r="F150" i="117"/>
  <c r="E150" i="117"/>
  <c r="D150" i="117"/>
  <c r="C150" i="117"/>
  <c r="B150" i="117"/>
  <c r="I149" i="117"/>
  <c r="H149" i="117"/>
  <c r="G149" i="117"/>
  <c r="F149" i="117"/>
  <c r="E149" i="117"/>
  <c r="D149" i="117"/>
  <c r="C149" i="117"/>
  <c r="B149" i="117"/>
  <c r="I148" i="117"/>
  <c r="H148" i="117"/>
  <c r="G148" i="117"/>
  <c r="F148" i="117"/>
  <c r="E148" i="117"/>
  <c r="D148" i="117"/>
  <c r="C148" i="117"/>
  <c r="B148" i="117"/>
  <c r="I147" i="117"/>
  <c r="H147" i="117"/>
  <c r="G147" i="117"/>
  <c r="F147" i="117"/>
  <c r="E147" i="117"/>
  <c r="D147" i="117"/>
  <c r="C147" i="117"/>
  <c r="B147" i="117"/>
  <c r="I146" i="117"/>
  <c r="H146" i="117"/>
  <c r="G146" i="117"/>
  <c r="F146" i="117"/>
  <c r="E146" i="117"/>
  <c r="D146" i="117"/>
  <c r="C146" i="117"/>
  <c r="B146" i="117"/>
  <c r="I145" i="117"/>
  <c r="H145" i="117"/>
  <c r="G145" i="117"/>
  <c r="F145" i="117"/>
  <c r="E145" i="117"/>
  <c r="D145" i="117"/>
  <c r="C145" i="117"/>
  <c r="B145" i="117"/>
  <c r="I144" i="117"/>
  <c r="H144" i="117"/>
  <c r="G144" i="117"/>
  <c r="F144" i="117"/>
  <c r="E144" i="117"/>
  <c r="D144" i="117"/>
  <c r="C144" i="117"/>
  <c r="B144" i="117"/>
  <c r="I143" i="117"/>
  <c r="H143" i="117"/>
  <c r="G143" i="117"/>
  <c r="F143" i="117"/>
  <c r="E143" i="117"/>
  <c r="D143" i="117"/>
  <c r="C143" i="117"/>
  <c r="B143" i="117"/>
  <c r="I142" i="117"/>
  <c r="H142" i="117"/>
  <c r="G142" i="117"/>
  <c r="F142" i="117"/>
  <c r="E142" i="117"/>
  <c r="D142" i="117"/>
  <c r="C142" i="117"/>
  <c r="B142" i="117"/>
  <c r="I141" i="117"/>
  <c r="H141" i="117"/>
  <c r="G141" i="117"/>
  <c r="F141" i="117"/>
  <c r="E141" i="117"/>
  <c r="D141" i="117"/>
  <c r="C141" i="117"/>
  <c r="B141" i="117"/>
  <c r="I140" i="117"/>
  <c r="H140" i="117"/>
  <c r="G140" i="117"/>
  <c r="F140" i="117"/>
  <c r="E140" i="117"/>
  <c r="D140" i="117"/>
  <c r="C140" i="117"/>
  <c r="B140" i="117"/>
  <c r="I139" i="117"/>
  <c r="H139" i="117"/>
  <c r="G139" i="117"/>
  <c r="F139" i="117"/>
  <c r="E139" i="117"/>
  <c r="D139" i="117"/>
  <c r="C139" i="117"/>
  <c r="B139" i="117"/>
  <c r="I138" i="117"/>
  <c r="H138" i="117"/>
  <c r="G138" i="117"/>
  <c r="F138" i="117"/>
  <c r="E138" i="117"/>
  <c r="D138" i="117"/>
  <c r="C138" i="117"/>
  <c r="B138" i="117"/>
  <c r="N135" i="117"/>
  <c r="M135" i="117"/>
  <c r="L135" i="117"/>
  <c r="K135" i="117"/>
  <c r="J135" i="117"/>
  <c r="I135" i="117"/>
  <c r="G135" i="117"/>
  <c r="F135" i="117"/>
  <c r="E135" i="117"/>
  <c r="D135" i="117"/>
  <c r="C135" i="117"/>
  <c r="B135" i="117"/>
  <c r="N134" i="117"/>
  <c r="M134" i="117"/>
  <c r="L134" i="117"/>
  <c r="K134" i="117"/>
  <c r="J134" i="117"/>
  <c r="I134" i="117"/>
  <c r="G134" i="117"/>
  <c r="F134" i="117"/>
  <c r="E134" i="117"/>
  <c r="D134" i="117"/>
  <c r="C134" i="117"/>
  <c r="B134" i="117"/>
  <c r="N133" i="117"/>
  <c r="M133" i="117"/>
  <c r="L133" i="117"/>
  <c r="K133" i="117"/>
  <c r="J133" i="117"/>
  <c r="I133" i="117"/>
  <c r="G133" i="117"/>
  <c r="F133" i="117"/>
  <c r="E133" i="117"/>
  <c r="D133" i="117"/>
  <c r="C133" i="117"/>
  <c r="B133" i="117"/>
  <c r="N132" i="117"/>
  <c r="M132" i="117"/>
  <c r="L132" i="117"/>
  <c r="K132" i="117"/>
  <c r="J132" i="117"/>
  <c r="I132" i="117"/>
  <c r="G132" i="117"/>
  <c r="F132" i="117"/>
  <c r="E132" i="117"/>
  <c r="D132" i="117"/>
  <c r="C132" i="117"/>
  <c r="B132" i="117"/>
  <c r="N131" i="117"/>
  <c r="M131" i="117"/>
  <c r="L131" i="117"/>
  <c r="K131" i="117"/>
  <c r="J131" i="117"/>
  <c r="I131" i="117"/>
  <c r="G131" i="117"/>
  <c r="F131" i="117"/>
  <c r="E131" i="117"/>
  <c r="D131" i="117"/>
  <c r="C131" i="117"/>
  <c r="B131" i="117"/>
  <c r="N130" i="117"/>
  <c r="M130" i="117"/>
  <c r="L130" i="117"/>
  <c r="K130" i="117"/>
  <c r="J130" i="117"/>
  <c r="I130" i="117"/>
  <c r="G130" i="117"/>
  <c r="F130" i="117"/>
  <c r="E130" i="117"/>
  <c r="D130" i="117"/>
  <c r="C130" i="117"/>
  <c r="B130" i="117"/>
  <c r="N129" i="117"/>
  <c r="M129" i="117"/>
  <c r="L129" i="117"/>
  <c r="K129" i="117"/>
  <c r="J129" i="117"/>
  <c r="I129" i="117"/>
  <c r="G129" i="117"/>
  <c r="F129" i="117"/>
  <c r="E129" i="117"/>
  <c r="D129" i="117"/>
  <c r="C129" i="117"/>
  <c r="B129" i="117"/>
  <c r="N128" i="117"/>
  <c r="M128" i="117"/>
  <c r="L128" i="117"/>
  <c r="K128" i="117"/>
  <c r="J128" i="117"/>
  <c r="I128" i="117"/>
  <c r="G128" i="117"/>
  <c r="F128" i="117"/>
  <c r="E128" i="117"/>
  <c r="D128" i="117"/>
  <c r="C128" i="117"/>
  <c r="B128" i="117"/>
  <c r="N127" i="117"/>
  <c r="M127" i="117"/>
  <c r="L127" i="117"/>
  <c r="K127" i="117"/>
  <c r="J127" i="117"/>
  <c r="I127" i="117"/>
  <c r="G127" i="117"/>
  <c r="F127" i="117"/>
  <c r="E127" i="117"/>
  <c r="D127" i="117"/>
  <c r="C127" i="117"/>
  <c r="B127" i="117"/>
  <c r="N126" i="117"/>
  <c r="M126" i="117"/>
  <c r="L126" i="117"/>
  <c r="K126" i="117"/>
  <c r="J126" i="117"/>
  <c r="I126" i="117"/>
  <c r="G126" i="117"/>
  <c r="F126" i="117"/>
  <c r="E126" i="117"/>
  <c r="D126" i="117"/>
  <c r="C126" i="117"/>
  <c r="B126" i="117"/>
  <c r="N125" i="117"/>
  <c r="M125" i="117"/>
  <c r="L125" i="117"/>
  <c r="K125" i="117"/>
  <c r="J125" i="117"/>
  <c r="I125" i="117"/>
  <c r="G125" i="117"/>
  <c r="F125" i="117"/>
  <c r="E125" i="117"/>
  <c r="D125" i="117"/>
  <c r="C125" i="117"/>
  <c r="B125" i="117"/>
  <c r="N124" i="117"/>
  <c r="M124" i="117"/>
  <c r="L124" i="117"/>
  <c r="K124" i="117"/>
  <c r="J124" i="117"/>
  <c r="I124" i="117"/>
  <c r="G124" i="117"/>
  <c r="F124" i="117"/>
  <c r="E124" i="117"/>
  <c r="D124" i="117"/>
  <c r="C124" i="117"/>
  <c r="B124" i="117"/>
  <c r="N123" i="117"/>
  <c r="M123" i="117"/>
  <c r="L123" i="117"/>
  <c r="K123" i="117"/>
  <c r="J123" i="117"/>
  <c r="I123" i="117"/>
  <c r="G123" i="117"/>
  <c r="F123" i="117"/>
  <c r="E123" i="117"/>
  <c r="D123" i="117"/>
  <c r="C123" i="117"/>
  <c r="B123" i="117"/>
  <c r="N122" i="117"/>
  <c r="M122" i="117"/>
  <c r="L122" i="117"/>
  <c r="K122" i="117"/>
  <c r="J122" i="117"/>
  <c r="I122" i="117"/>
  <c r="H122" i="117"/>
  <c r="G122" i="117"/>
  <c r="F122" i="117"/>
  <c r="E122" i="117"/>
  <c r="D122" i="117"/>
  <c r="C122" i="117"/>
  <c r="B122" i="117"/>
  <c r="N121" i="117"/>
  <c r="M121" i="117"/>
  <c r="L121" i="117"/>
  <c r="K121" i="117"/>
  <c r="J121" i="117"/>
  <c r="I121" i="117"/>
  <c r="G121" i="117"/>
  <c r="F121" i="117"/>
  <c r="E121" i="117"/>
  <c r="D121" i="117"/>
  <c r="C121" i="117"/>
  <c r="B121" i="117"/>
  <c r="N120" i="117"/>
  <c r="M120" i="117"/>
  <c r="L120" i="117"/>
  <c r="K120" i="117"/>
  <c r="J120" i="117"/>
  <c r="I120" i="117"/>
  <c r="G120" i="117"/>
  <c r="F120" i="117"/>
  <c r="E120" i="117"/>
  <c r="D120" i="117"/>
  <c r="C120" i="117"/>
  <c r="B120" i="117"/>
  <c r="N119" i="117"/>
  <c r="M119" i="117"/>
  <c r="L119" i="117"/>
  <c r="K119" i="117"/>
  <c r="J119" i="117"/>
  <c r="I119" i="117"/>
  <c r="G119" i="117"/>
  <c r="F119" i="117"/>
  <c r="E119" i="117"/>
  <c r="D119" i="117"/>
  <c r="C119" i="117"/>
  <c r="B119" i="117"/>
  <c r="N118" i="117"/>
  <c r="M118" i="117"/>
  <c r="L118" i="117"/>
  <c r="K118" i="117"/>
  <c r="J118" i="117"/>
  <c r="I118" i="117"/>
  <c r="G118" i="117"/>
  <c r="F118" i="117"/>
  <c r="E118" i="117"/>
  <c r="D118" i="117"/>
  <c r="C118" i="117"/>
  <c r="B118" i="117"/>
  <c r="N117" i="117"/>
  <c r="M117" i="117"/>
  <c r="L117" i="117"/>
  <c r="K117" i="117"/>
  <c r="J117" i="117"/>
  <c r="I117" i="117"/>
  <c r="G117" i="117"/>
  <c r="F117" i="117"/>
  <c r="E117" i="117"/>
  <c r="D117" i="117"/>
  <c r="C117" i="117"/>
  <c r="B117" i="117"/>
  <c r="N116" i="117"/>
  <c r="M116" i="117"/>
  <c r="L116" i="117"/>
  <c r="K116" i="117"/>
  <c r="J116" i="117"/>
  <c r="I116" i="117"/>
  <c r="G116" i="117"/>
  <c r="F116" i="117"/>
  <c r="E116" i="117"/>
  <c r="D116" i="117"/>
  <c r="C116" i="117"/>
  <c r="B116" i="117"/>
  <c r="N115" i="117"/>
  <c r="M115" i="117"/>
  <c r="L115" i="117"/>
  <c r="K115" i="117"/>
  <c r="J115" i="117"/>
  <c r="I115" i="117"/>
  <c r="G115" i="117"/>
  <c r="F115" i="117"/>
  <c r="E115" i="117"/>
  <c r="D115" i="117"/>
  <c r="C115" i="117"/>
  <c r="B115" i="117"/>
  <c r="N114" i="117"/>
  <c r="M114" i="117"/>
  <c r="L114" i="117"/>
  <c r="K114" i="117"/>
  <c r="J114" i="117"/>
  <c r="I114" i="117"/>
  <c r="G114" i="117"/>
  <c r="F114" i="117"/>
  <c r="E114" i="117"/>
  <c r="D114" i="117"/>
  <c r="C114" i="117"/>
  <c r="B114" i="117"/>
  <c r="N113" i="117"/>
  <c r="M113" i="117"/>
  <c r="L113" i="117"/>
  <c r="K113" i="117"/>
  <c r="J113" i="117"/>
  <c r="I113" i="117"/>
  <c r="G113" i="117"/>
  <c r="F113" i="117"/>
  <c r="E113" i="117"/>
  <c r="D113" i="117"/>
  <c r="C113" i="117"/>
  <c r="B113" i="117"/>
  <c r="N112" i="117"/>
  <c r="M112" i="117"/>
  <c r="L112" i="117"/>
  <c r="K112" i="117"/>
  <c r="J112" i="117"/>
  <c r="I112" i="117"/>
  <c r="H112" i="117"/>
  <c r="G112" i="117"/>
  <c r="F112" i="117"/>
  <c r="E112" i="117"/>
  <c r="D112" i="117"/>
  <c r="C112" i="117"/>
  <c r="B112" i="117"/>
  <c r="N111" i="117"/>
  <c r="M111" i="117"/>
  <c r="L111" i="117"/>
  <c r="K111" i="117"/>
  <c r="J111" i="117"/>
  <c r="I111" i="117"/>
  <c r="H111" i="117"/>
  <c r="G111" i="117"/>
  <c r="F111" i="117"/>
  <c r="E111" i="117"/>
  <c r="D111" i="117"/>
  <c r="C111" i="117"/>
  <c r="B111" i="117"/>
  <c r="N55" i="117" l="1"/>
  <c r="M55" i="117"/>
  <c r="M54" i="117"/>
  <c r="M51" i="117" l="1" a="1"/>
  <c r="M51" i="117" s="1"/>
  <c r="N51" i="117" s="1"/>
  <c r="M50" i="117" a="1"/>
  <c r="M50" i="117" s="1"/>
  <c r="M49" i="117" a="1"/>
  <c r="M49" i="117" s="1"/>
  <c r="N49" i="117" s="1"/>
  <c r="M48" i="117" a="1"/>
  <c r="M48" i="117" s="1"/>
  <c r="M47" i="117" a="1"/>
  <c r="M47" i="117" s="1"/>
  <c r="N47" i="117" s="1"/>
  <c r="M46" i="117" a="1"/>
  <c r="M46" i="117" s="1"/>
  <c r="M45" i="117" a="1"/>
  <c r="M45" i="117" s="1"/>
  <c r="N45" i="117" s="1"/>
  <c r="M44" i="117" a="1"/>
  <c r="M44" i="117" s="1"/>
  <c r="M43" i="117" a="1"/>
  <c r="M43" i="117" s="1"/>
  <c r="N43" i="117" s="1"/>
  <c r="M42" i="117" a="1"/>
  <c r="M42" i="117" s="1"/>
  <c r="M41" i="117" a="1"/>
  <c r="M41" i="117" s="1"/>
  <c r="N41" i="117" s="1"/>
  <c r="M40" i="117" a="1"/>
  <c r="M40" i="117" s="1"/>
  <c r="M39" i="117" a="1"/>
  <c r="M39" i="117" s="1"/>
  <c r="N39" i="117" s="1"/>
  <c r="M38" i="117" a="1"/>
  <c r="M38" i="117" s="1"/>
  <c r="M37" i="117" a="1"/>
  <c r="M37" i="117" s="1"/>
  <c r="N37" i="117" s="1"/>
  <c r="M36" i="117" a="1"/>
  <c r="M36" i="117" s="1"/>
  <c r="M35" i="117" a="1"/>
  <c r="M35" i="117" s="1"/>
  <c r="N35" i="117" s="1"/>
  <c r="M34" i="117" a="1"/>
  <c r="M34" i="117" s="1"/>
  <c r="M33" i="117" a="1"/>
  <c r="M33" i="117" s="1"/>
  <c r="N33" i="117" s="1"/>
  <c r="M32" i="117" a="1"/>
  <c r="M32" i="117" s="1"/>
  <c r="M31" i="117" a="1"/>
  <c r="M31" i="117" s="1"/>
  <c r="N31" i="117" s="1"/>
  <c r="M30" i="117" a="1"/>
  <c r="M30" i="117" s="1"/>
  <c r="M29" i="117" a="1"/>
  <c r="M29" i="117" s="1"/>
  <c r="N29" i="117" s="1"/>
  <c r="M28" i="117" a="1"/>
  <c r="M28" i="117" s="1"/>
  <c r="M27" i="117" a="1"/>
  <c r="M27" i="117" s="1"/>
  <c r="N27" i="117" s="1"/>
  <c r="M26" i="117" a="1"/>
  <c r="M26" i="117" s="1"/>
  <c r="M25" i="117" a="1"/>
  <c r="M25" i="117" s="1"/>
  <c r="N25" i="117" s="1"/>
  <c r="M24" i="117" a="1"/>
  <c r="M24" i="117" s="1"/>
  <c r="M23" i="117" a="1"/>
  <c r="M23" i="117" s="1"/>
  <c r="N23" i="117" s="1"/>
  <c r="M22" i="117" a="1"/>
  <c r="M22" i="117" s="1"/>
  <c r="M21" i="117" a="1"/>
  <c r="M21" i="117" s="1"/>
  <c r="N21" i="117" s="1"/>
  <c r="M20" i="117" a="1"/>
  <c r="M20" i="117" s="1"/>
  <c r="M19" i="117" a="1"/>
  <c r="M19" i="117" s="1"/>
  <c r="N19" i="117" s="1"/>
  <c r="M18" i="117" a="1"/>
  <c r="M18" i="117" s="1"/>
  <c r="M17" i="117" a="1"/>
  <c r="M17" i="117" s="1"/>
  <c r="N17" i="117" s="1"/>
  <c r="M16" i="117" a="1"/>
  <c r="M16" i="117" s="1"/>
  <c r="M15" i="117" a="1"/>
  <c r="M15" i="117" s="1"/>
  <c r="N15" i="117" s="1"/>
  <c r="M14" i="117" a="1"/>
  <c r="M14" i="117" s="1"/>
  <c r="M13" i="117" a="1"/>
  <c r="M13" i="117" s="1"/>
  <c r="N13" i="117" s="1"/>
  <c r="M12" i="117" a="1"/>
  <c r="M12" i="117" s="1"/>
  <c r="M11" i="117" a="1"/>
  <c r="M11" i="117" s="1"/>
  <c r="N11" i="117" s="1"/>
  <c r="M10" i="117" a="1"/>
  <c r="M10" i="117" s="1"/>
  <c r="M9" i="117" a="1"/>
  <c r="M9" i="117" s="1"/>
  <c r="N9" i="117" s="1"/>
  <c r="M8" i="117" a="1"/>
  <c r="M8" i="117" s="1"/>
  <c r="M7" i="117" a="1"/>
  <c r="M7" i="117" s="1"/>
  <c r="N7" i="117" s="1"/>
  <c r="M6" i="117" a="1"/>
  <c r="M6" i="117" s="1"/>
  <c r="K71" i="114"/>
  <c r="L71" i="114" s="1"/>
  <c r="J71" i="114"/>
  <c r="I71" i="114"/>
  <c r="G71" i="114"/>
  <c r="K70" i="114"/>
  <c r="L70" i="114" s="1"/>
  <c r="J70" i="114"/>
  <c r="I70" i="114"/>
  <c r="G70" i="114"/>
  <c r="K69" i="114"/>
  <c r="J69" i="114"/>
  <c r="L69" i="114" s="1"/>
  <c r="I69" i="114"/>
  <c r="G69" i="114"/>
  <c r="K68" i="114"/>
  <c r="J68" i="114"/>
  <c r="L68" i="114" s="1"/>
  <c r="I68" i="114"/>
  <c r="G68" i="114"/>
  <c r="K67" i="114"/>
  <c r="J67" i="114"/>
  <c r="L67" i="114" s="1"/>
  <c r="I67" i="114"/>
  <c r="G67" i="114"/>
  <c r="K66" i="114"/>
  <c r="J66" i="114"/>
  <c r="L66" i="114" s="1"/>
  <c r="I66" i="114"/>
  <c r="G66" i="114"/>
  <c r="K65" i="114"/>
  <c r="J65" i="114"/>
  <c r="L65" i="114" s="1"/>
  <c r="I65" i="114"/>
  <c r="G65" i="114"/>
  <c r="L64" i="114"/>
  <c r="K64" i="114"/>
  <c r="J64" i="114"/>
  <c r="I64" i="114"/>
  <c r="G64" i="114"/>
  <c r="K63" i="114"/>
  <c r="J63" i="114"/>
  <c r="L63" i="114" s="1"/>
  <c r="I63" i="114"/>
  <c r="G63" i="114"/>
  <c r="L62" i="114"/>
  <c r="K62" i="114"/>
  <c r="J62" i="114"/>
  <c r="I62" i="114"/>
  <c r="G62" i="114"/>
  <c r="K61" i="114"/>
  <c r="L61" i="114" s="1"/>
  <c r="J61" i="114"/>
  <c r="I61" i="114"/>
  <c r="G61" i="114"/>
  <c r="K60" i="114"/>
  <c r="L60" i="114" s="1"/>
  <c r="J60" i="114"/>
  <c r="I60" i="114"/>
  <c r="G60" i="114"/>
  <c r="K59" i="114"/>
  <c r="L59" i="114" s="1"/>
  <c r="J59" i="114"/>
  <c r="I59" i="114"/>
  <c r="G59" i="114"/>
  <c r="K58" i="114"/>
  <c r="J58" i="114"/>
  <c r="L58" i="114" s="1"/>
  <c r="I58" i="114"/>
  <c r="G58" i="114"/>
  <c r="K57" i="114"/>
  <c r="J57" i="114"/>
  <c r="L57" i="114" s="1"/>
  <c r="I57" i="114"/>
  <c r="G57" i="114"/>
  <c r="L56" i="114"/>
  <c r="K56" i="114"/>
  <c r="J56" i="114"/>
  <c r="I56" i="114"/>
  <c r="G56" i="114"/>
  <c r="L55" i="114"/>
  <c r="K55" i="114"/>
  <c r="J55" i="114"/>
  <c r="I55" i="114"/>
  <c r="G55" i="114"/>
  <c r="K54" i="114"/>
  <c r="J54" i="114"/>
  <c r="L54" i="114" s="1"/>
  <c r="I54" i="114"/>
  <c r="G54" i="114"/>
  <c r="K53" i="114"/>
  <c r="J53" i="114"/>
  <c r="L53" i="114" s="1"/>
  <c r="I53" i="114"/>
  <c r="G53" i="114"/>
  <c r="K52" i="114"/>
  <c r="L52" i="114" s="1"/>
  <c r="J52" i="114"/>
  <c r="I52" i="114"/>
  <c r="G52" i="114"/>
  <c r="K51" i="114"/>
  <c r="J51" i="114"/>
  <c r="L51" i="114" s="1"/>
  <c r="I51" i="114"/>
  <c r="G51" i="114"/>
  <c r="K50" i="114"/>
  <c r="J50" i="114"/>
  <c r="L50" i="114" s="1"/>
  <c r="I50" i="114"/>
  <c r="G50" i="114"/>
  <c r="L49" i="114"/>
  <c r="K49" i="114"/>
  <c r="J49" i="114"/>
  <c r="I49" i="114"/>
  <c r="G49" i="114"/>
  <c r="K48" i="114"/>
  <c r="J48" i="114"/>
  <c r="L48" i="114" s="1"/>
  <c r="I48" i="114"/>
  <c r="G48" i="114"/>
  <c r="L47" i="114"/>
  <c r="K47" i="114"/>
  <c r="J47" i="114"/>
  <c r="I47" i="114"/>
  <c r="G47" i="114"/>
  <c r="K46" i="114"/>
  <c r="J46" i="114"/>
  <c r="L46" i="114" s="1"/>
  <c r="I46" i="114"/>
  <c r="G46" i="114"/>
  <c r="K45" i="114"/>
  <c r="J45" i="114"/>
  <c r="L45" i="114" s="1"/>
  <c r="I45" i="114"/>
  <c r="G45" i="114"/>
  <c r="K44" i="114"/>
  <c r="L44" i="114" s="1"/>
  <c r="J44" i="114"/>
  <c r="I44" i="114"/>
  <c r="G44" i="114"/>
  <c r="L43" i="114"/>
  <c r="K43" i="114"/>
  <c r="J43" i="114"/>
  <c r="I43" i="114"/>
  <c r="G43" i="114"/>
  <c r="K42" i="114"/>
  <c r="J42" i="114"/>
  <c r="L42" i="114" s="1"/>
  <c r="I42" i="114"/>
  <c r="G42" i="114"/>
  <c r="L41" i="114"/>
  <c r="K41" i="114"/>
  <c r="J41" i="114"/>
  <c r="I41" i="114"/>
  <c r="G41" i="114"/>
  <c r="K40" i="114"/>
  <c r="J40" i="114"/>
  <c r="L40" i="114" s="1"/>
  <c r="I40" i="114"/>
  <c r="G40" i="114"/>
  <c r="K39" i="114"/>
  <c r="L39" i="114" s="1"/>
  <c r="J39" i="114"/>
  <c r="I39" i="114"/>
  <c r="G39" i="114"/>
  <c r="K38" i="114"/>
  <c r="L38" i="114" s="1"/>
  <c r="J38" i="114"/>
  <c r="I38" i="114"/>
  <c r="G38" i="114"/>
  <c r="K37" i="114"/>
  <c r="J37" i="114"/>
  <c r="L37" i="114" s="1"/>
  <c r="I37" i="114"/>
  <c r="G37" i="114"/>
  <c r="L36" i="114"/>
  <c r="K36" i="114"/>
  <c r="J36" i="114"/>
  <c r="I36" i="114"/>
  <c r="G36" i="114"/>
  <c r="K35" i="114"/>
  <c r="L35" i="114" s="1"/>
  <c r="J35" i="114"/>
  <c r="I35" i="114"/>
  <c r="G35" i="114"/>
  <c r="K34" i="114"/>
  <c r="J34" i="114"/>
  <c r="L34" i="114" s="1"/>
  <c r="I34" i="114"/>
  <c r="G34" i="114"/>
  <c r="K33" i="114"/>
  <c r="L33" i="114" s="1"/>
  <c r="J33" i="114"/>
  <c r="I33" i="114"/>
  <c r="G33" i="114"/>
  <c r="K32" i="114"/>
  <c r="J32" i="114"/>
  <c r="L32" i="114" s="1"/>
  <c r="I32" i="114"/>
  <c r="G32" i="114"/>
  <c r="K31" i="114"/>
  <c r="L31" i="114" s="1"/>
  <c r="J31" i="114"/>
  <c r="I31" i="114"/>
  <c r="G31" i="114"/>
  <c r="K30" i="114"/>
  <c r="J30" i="114"/>
  <c r="L30" i="114" s="1"/>
  <c r="I30" i="114"/>
  <c r="G30" i="114"/>
  <c r="K29" i="114"/>
  <c r="J29" i="114"/>
  <c r="I29" i="114"/>
  <c r="G29" i="114"/>
  <c r="K28" i="114"/>
  <c r="J28" i="114"/>
  <c r="L28" i="114" s="1"/>
  <c r="I28" i="114"/>
  <c r="G28" i="114"/>
  <c r="K27" i="114"/>
  <c r="J27" i="114"/>
  <c r="L27" i="114" s="1"/>
  <c r="I27" i="114"/>
  <c r="G27" i="114"/>
  <c r="L26" i="114"/>
  <c r="K26" i="114"/>
  <c r="J26" i="114"/>
  <c r="I26" i="114"/>
  <c r="G26" i="114"/>
  <c r="K25" i="114"/>
  <c r="J25" i="114"/>
  <c r="L25" i="114" s="1"/>
  <c r="I25" i="114"/>
  <c r="G25" i="114"/>
  <c r="K24" i="114"/>
  <c r="J24" i="114"/>
  <c r="L24" i="114" s="1"/>
  <c r="I24" i="114"/>
  <c r="G24" i="114"/>
  <c r="K23" i="114"/>
  <c r="J23" i="114"/>
  <c r="L23" i="114" s="1"/>
  <c r="I23" i="114"/>
  <c r="G23" i="114"/>
  <c r="K22" i="114"/>
  <c r="J22" i="114"/>
  <c r="L22" i="114" s="1"/>
  <c r="I22" i="114"/>
  <c r="G22" i="114"/>
  <c r="L21" i="114"/>
  <c r="K21" i="114"/>
  <c r="J21" i="114"/>
  <c r="I21" i="114"/>
  <c r="K20" i="114"/>
  <c r="J20" i="114"/>
  <c r="L20" i="114" s="1"/>
  <c r="I20" i="114"/>
  <c r="K19" i="114"/>
  <c r="J19" i="114"/>
  <c r="L19" i="114" s="1"/>
  <c r="I19" i="114"/>
  <c r="K18" i="114"/>
  <c r="J18" i="114"/>
  <c r="L18" i="114" s="1"/>
  <c r="I18" i="114"/>
  <c r="K17" i="114"/>
  <c r="J17" i="114"/>
  <c r="L17" i="114" s="1"/>
  <c r="I17" i="114"/>
  <c r="G21" i="114"/>
  <c r="G20" i="114"/>
  <c r="G19" i="114"/>
  <c r="G18" i="114"/>
  <c r="G17" i="114"/>
  <c r="K12" i="114"/>
  <c r="J12" i="114"/>
  <c r="L12" i="114" s="1"/>
  <c r="I12" i="114"/>
  <c r="K11" i="114"/>
  <c r="J11" i="114"/>
  <c r="L11" i="114" s="1"/>
  <c r="I11" i="114"/>
  <c r="K10" i="114"/>
  <c r="J10" i="114"/>
  <c r="L10" i="114" s="1"/>
  <c r="I10" i="114"/>
  <c r="K9" i="114"/>
  <c r="J9" i="114"/>
  <c r="L9" i="114" s="1"/>
  <c r="I9" i="114"/>
  <c r="K8" i="114"/>
  <c r="J8" i="114"/>
  <c r="L8" i="114" s="1"/>
  <c r="I8" i="114"/>
  <c r="G8" i="114"/>
  <c r="G12" i="114"/>
  <c r="G11" i="114"/>
  <c r="G10" i="114"/>
  <c r="G9" i="114"/>
  <c r="L29" i="114" l="1"/>
  <c r="I5" i="119" l="1"/>
  <c r="D5" i="119"/>
  <c r="E5" i="119" s="1"/>
  <c r="I4" i="119"/>
  <c r="D4" i="119"/>
  <c r="E4" i="119" s="1"/>
  <c r="L13" i="114" l="1"/>
  <c r="L2" i="114" s="1"/>
  <c r="N54" i="117" s="1"/>
  <c r="M53" i="117" a="1"/>
  <c r="M53" i="117" s="1"/>
  <c r="M52" i="117" a="1"/>
  <c r="M52" i="117" s="1"/>
  <c r="M5" i="117" a="1"/>
  <c r="M5" i="117" s="1"/>
  <c r="M4" i="117" a="1"/>
  <c r="M4" i="117" s="1"/>
  <c r="N53" i="117" l="1"/>
  <c r="N5" i="117"/>
  <c r="P55" i="117" l="1"/>
  <c r="P60" i="117" s="1"/>
  <c r="P54" i="117"/>
  <c r="P59" i="117" s="1"/>
  <c r="L3" i="114"/>
  <c r="L4" i="114" s="1"/>
  <c r="L5" i="114" s="1"/>
  <c r="P61" i="1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Gifu</author>
  </authors>
  <commentList>
    <comment ref="N54" authorId="0" shapeId="0" xr:uid="{57BE6094-BE8F-416E-8091-8B53D0FAB34C}">
      <text>
        <r>
          <rPr>
            <sz val="9"/>
            <color indexed="81"/>
            <rFont val="MS P ゴシック"/>
            <family val="3"/>
            <charset val="128"/>
          </rPr>
          <t xml:space="preserve">別紙２を作成することで自動入力されます。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<sst xmlns="http://schemas.openxmlformats.org/spreadsheetml/2006/main" count="332" uniqueCount="163">
  <si>
    <t>※都道府県名を選択してください</t>
    <rPh sb="1" eb="5">
      <t>トドウフケン</t>
    </rPh>
    <rPh sb="5" eb="6">
      <t>メイ</t>
    </rPh>
    <rPh sb="7" eb="9">
      <t>センタク</t>
    </rPh>
    <phoneticPr fontId="41"/>
  </si>
  <si>
    <t>01北海道</t>
  </si>
  <si>
    <t>02青森県</t>
    <rPh sb="4" eb="5">
      <t>ケン</t>
    </rPh>
    <phoneticPr fontId="41"/>
  </si>
  <si>
    <t>03岩手県</t>
    <rPh sb="4" eb="5">
      <t>ケン</t>
    </rPh>
    <phoneticPr fontId="41"/>
  </si>
  <si>
    <t>04宮城県</t>
    <phoneticPr fontId="41"/>
  </si>
  <si>
    <t>05秋田県</t>
    <phoneticPr fontId="41"/>
  </si>
  <si>
    <t>06山形県</t>
    <phoneticPr fontId="41"/>
  </si>
  <si>
    <t>07福島県</t>
    <phoneticPr fontId="41"/>
  </si>
  <si>
    <t>08茨城県</t>
    <phoneticPr fontId="41"/>
  </si>
  <si>
    <t>09栃木県</t>
    <phoneticPr fontId="41"/>
  </si>
  <si>
    <t>10群馬県</t>
    <phoneticPr fontId="41"/>
  </si>
  <si>
    <t>11埼玉県</t>
    <phoneticPr fontId="41"/>
  </si>
  <si>
    <t>12千葉県</t>
    <phoneticPr fontId="41"/>
  </si>
  <si>
    <t>13東京都</t>
    <rPh sb="4" eb="5">
      <t>ト</t>
    </rPh>
    <phoneticPr fontId="41"/>
  </si>
  <si>
    <t>14神奈川県</t>
    <phoneticPr fontId="41"/>
  </si>
  <si>
    <t>15新潟県</t>
    <phoneticPr fontId="41"/>
  </si>
  <si>
    <t>16富山県</t>
    <phoneticPr fontId="41"/>
  </si>
  <si>
    <t>17石川県</t>
    <phoneticPr fontId="41"/>
  </si>
  <si>
    <t>18福井県</t>
    <phoneticPr fontId="41"/>
  </si>
  <si>
    <t>19山梨県</t>
    <phoneticPr fontId="41"/>
  </si>
  <si>
    <t>20長野県</t>
    <phoneticPr fontId="41"/>
  </si>
  <si>
    <t>21岐阜県</t>
    <phoneticPr fontId="41"/>
  </si>
  <si>
    <t>22静岡県</t>
    <phoneticPr fontId="41"/>
  </si>
  <si>
    <t>23愛知県</t>
    <phoneticPr fontId="41"/>
  </si>
  <si>
    <t>24三重県</t>
    <phoneticPr fontId="41"/>
  </si>
  <si>
    <t>25滋賀県</t>
    <phoneticPr fontId="41"/>
  </si>
  <si>
    <t>26京都府</t>
    <rPh sb="4" eb="5">
      <t>フ</t>
    </rPh>
    <phoneticPr fontId="41"/>
  </si>
  <si>
    <t>27大阪府</t>
    <rPh sb="4" eb="5">
      <t>フ</t>
    </rPh>
    <phoneticPr fontId="41"/>
  </si>
  <si>
    <t>28兵庫県</t>
    <phoneticPr fontId="41"/>
  </si>
  <si>
    <t>29奈良県</t>
    <phoneticPr fontId="41"/>
  </si>
  <si>
    <t>30和歌山県</t>
    <phoneticPr fontId="41"/>
  </si>
  <si>
    <t>31鳥取県</t>
    <phoneticPr fontId="41"/>
  </si>
  <si>
    <t>32島根県</t>
    <phoneticPr fontId="41"/>
  </si>
  <si>
    <t>33岡山県</t>
    <phoneticPr fontId="41"/>
  </si>
  <si>
    <t>34広島県</t>
    <phoneticPr fontId="41"/>
  </si>
  <si>
    <t>35山口県</t>
    <phoneticPr fontId="41"/>
  </si>
  <si>
    <t>36徳島県</t>
    <phoneticPr fontId="41"/>
  </si>
  <si>
    <t>37香川県</t>
    <phoneticPr fontId="41"/>
  </si>
  <si>
    <t>38愛媛県</t>
    <phoneticPr fontId="41"/>
  </si>
  <si>
    <t>39高知県</t>
    <phoneticPr fontId="41"/>
  </si>
  <si>
    <t>40福岡県</t>
    <phoneticPr fontId="41"/>
  </si>
  <si>
    <t>41佐賀県</t>
    <phoneticPr fontId="41"/>
  </si>
  <si>
    <t>42長崎県</t>
    <phoneticPr fontId="41"/>
  </si>
  <si>
    <t>43熊本県</t>
    <phoneticPr fontId="41"/>
  </si>
  <si>
    <t>44大分県</t>
    <phoneticPr fontId="41"/>
  </si>
  <si>
    <t>45宮崎県</t>
    <phoneticPr fontId="41"/>
  </si>
  <si>
    <t>46鹿児島県</t>
    <phoneticPr fontId="41"/>
  </si>
  <si>
    <t>47沖縄県</t>
    <phoneticPr fontId="41"/>
  </si>
  <si>
    <t>賃金改善の総額</t>
    <phoneticPr fontId="40"/>
  </si>
  <si>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40"/>
  </si>
  <si>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40"/>
  </si>
  <si>
    <t>Ⅲ　令和７年度中の賃金改善割合</t>
    <rPh sb="2" eb="4">
      <t>レイワ</t>
    </rPh>
    <rPh sb="5" eb="7">
      <t>ネンド</t>
    </rPh>
    <rPh sb="7" eb="8">
      <t>チュウ</t>
    </rPh>
    <rPh sb="9" eb="11">
      <t>チンギン</t>
    </rPh>
    <rPh sb="11" eb="13">
      <t>カイゼン</t>
    </rPh>
    <rPh sb="13" eb="15">
      <t>ワリアイ</t>
    </rPh>
    <phoneticPr fontId="40"/>
  </si>
  <si>
    <t>Ⅳ　本事業の支給額を充てられる上限月額</t>
    <rPh sb="2" eb="3">
      <t>ホン</t>
    </rPh>
    <rPh sb="3" eb="5">
      <t>ジギョウ</t>
    </rPh>
    <rPh sb="6" eb="9">
      <t>シキュウガク</t>
    </rPh>
    <rPh sb="10" eb="11">
      <t>ア</t>
    </rPh>
    <rPh sb="15" eb="17">
      <t>ジョウゲン</t>
    </rPh>
    <rPh sb="17" eb="19">
      <t>ゲツガク</t>
    </rPh>
    <phoneticPr fontId="40"/>
  </si>
  <si>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40"/>
  </si>
  <si>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40"/>
  </si>
  <si>
    <t>Ⅶ　対象人数
（常勤換算数）</t>
    <rPh sb="2" eb="4">
      <t>タイショウ</t>
    </rPh>
    <rPh sb="4" eb="6">
      <t>ニンズウ</t>
    </rPh>
    <rPh sb="8" eb="10">
      <t>ジョウキン</t>
    </rPh>
    <rPh sb="10" eb="12">
      <t>カンサン</t>
    </rPh>
    <rPh sb="12" eb="13">
      <t>スウ</t>
    </rPh>
    <phoneticPr fontId="40"/>
  </si>
  <si>
    <t>賃上げ支援事業</t>
    <rPh sb="0" eb="2">
      <t>チンア</t>
    </rPh>
    <rPh sb="3" eb="7">
      <t>シエンジギョウ</t>
    </rPh>
    <phoneticPr fontId="40"/>
  </si>
  <si>
    <t>申請額合計</t>
    <rPh sb="0" eb="3">
      <t>シンセイガク</t>
    </rPh>
    <rPh sb="3" eb="5">
      <t>ゴウケイ</t>
    </rPh>
    <phoneticPr fontId="40"/>
  </si>
  <si>
    <t>①：賃金改善の総額</t>
    <rPh sb="2" eb="4">
      <t>チンギン</t>
    </rPh>
    <rPh sb="4" eb="6">
      <t>カイゼン</t>
    </rPh>
    <rPh sb="7" eb="9">
      <t>ソウガク</t>
    </rPh>
    <phoneticPr fontId="40"/>
  </si>
  <si>
    <t>②：賃上げ支援事業の基準額</t>
    <rPh sb="2" eb="4">
      <t>チンア</t>
    </rPh>
    <rPh sb="5" eb="7">
      <t>シエン</t>
    </rPh>
    <rPh sb="7" eb="9">
      <t>ジギョウ</t>
    </rPh>
    <rPh sb="10" eb="13">
      <t>キジュンガク</t>
    </rPh>
    <phoneticPr fontId="40"/>
  </si>
  <si>
    <t>③：選定額</t>
    <rPh sb="2" eb="5">
      <t>センテイガク</t>
    </rPh>
    <phoneticPr fontId="40"/>
  </si>
  <si>
    <t>④：申請額（千円未満切り捨て）</t>
    <rPh sb="2" eb="5">
      <t>シンセイガク</t>
    </rPh>
    <rPh sb="6" eb="8">
      <t>センエン</t>
    </rPh>
    <rPh sb="8" eb="10">
      <t>ミマン</t>
    </rPh>
    <rPh sb="10" eb="11">
      <t>キ</t>
    </rPh>
    <rPh sb="12" eb="13">
      <t>ス</t>
    </rPh>
    <phoneticPr fontId="40"/>
  </si>
  <si>
    <t>基準額</t>
    <rPh sb="0" eb="3">
      <t>キジュンガク</t>
    </rPh>
    <phoneticPr fontId="40"/>
  </si>
  <si>
    <t>実績額</t>
    <rPh sb="0" eb="3">
      <t>ジッセキガク</t>
    </rPh>
    <phoneticPr fontId="40"/>
  </si>
  <si>
    <t>申請区分</t>
    <rPh sb="0" eb="4">
      <t>シンセイクブン</t>
    </rPh>
    <phoneticPr fontId="40"/>
  </si>
  <si>
    <t>医療機関区分</t>
    <rPh sb="0" eb="4">
      <t>イリョウキカン</t>
    </rPh>
    <rPh sb="4" eb="6">
      <t>クブン</t>
    </rPh>
    <phoneticPr fontId="40"/>
  </si>
  <si>
    <t>届け出たベースアップ評価料</t>
    <rPh sb="0" eb="1">
      <t>トド</t>
    </rPh>
    <rPh sb="2" eb="3">
      <t>デ</t>
    </rPh>
    <rPh sb="10" eb="13">
      <t>ヒョウカリョウ</t>
    </rPh>
    <phoneticPr fontId="40"/>
  </si>
  <si>
    <t>職員構成</t>
    <rPh sb="0" eb="4">
      <t>ショクインコウセイ</t>
    </rPh>
    <phoneticPr fontId="40"/>
  </si>
  <si>
    <t>①：令和８年３月１日時点において、ベースアップ評価料を届け出ている。</t>
  </si>
  <si>
    <t>②：令和８年３月１日時点において、ベースアップ評価料の届出対象外だが、令和８年６月１日時点で令和８年度診療報酬改定による見直し後のベースアップ評価料を届け出る。</t>
    <phoneticPr fontId="40"/>
  </si>
  <si>
    <t>③：令和８年６月１日時点で令和８年度診療報酬改定による見直し後のベースアップ評価料を届け出る。（薬局のみ選択可）</t>
    <phoneticPr fontId="40"/>
  </si>
  <si>
    <t>訪問看護ステーション</t>
    <rPh sb="0" eb="4">
      <t>ホウモンカンゴ</t>
    </rPh>
    <phoneticPr fontId="40"/>
  </si>
  <si>
    <t>保険薬局（１～５店舗）</t>
    <rPh sb="0" eb="4">
      <t>ホケンヤッキョク</t>
    </rPh>
    <rPh sb="8" eb="10">
      <t>テンポ</t>
    </rPh>
    <phoneticPr fontId="40"/>
  </si>
  <si>
    <t>保険薬局（６～19店舗）</t>
    <rPh sb="0" eb="4">
      <t>ホケンヤッキョク</t>
    </rPh>
    <rPh sb="9" eb="11">
      <t>テンポ</t>
    </rPh>
    <phoneticPr fontId="40"/>
  </si>
  <si>
    <t>保険薬局（20店舗以上）</t>
    <rPh sb="0" eb="4">
      <t>ホケンヤッキョク</t>
    </rPh>
    <rPh sb="7" eb="9">
      <t>テンポ</t>
    </rPh>
    <rPh sb="9" eb="11">
      <t>イジョウ</t>
    </rPh>
    <phoneticPr fontId="40"/>
  </si>
  <si>
    <t>賃上げ支援事業該当要件</t>
    <rPh sb="0" eb="2">
      <t>チンア</t>
    </rPh>
    <rPh sb="3" eb="5">
      <t>シエン</t>
    </rPh>
    <rPh sb="5" eb="7">
      <t>ジギョウ</t>
    </rPh>
    <rPh sb="7" eb="11">
      <t>ガイトウヨウケン</t>
    </rPh>
    <phoneticPr fontId="40"/>
  </si>
  <si>
    <t>①：O100 外来・在宅ベースアップ評価料（Ⅰ）</t>
    <phoneticPr fontId="40"/>
  </si>
  <si>
    <t>③：O102 入院ベースアップ評価料（医科）</t>
    <phoneticPr fontId="40"/>
  </si>
  <si>
    <t>④：P102 入院ベースアップ評価料（歯科）</t>
    <phoneticPr fontId="40"/>
  </si>
  <si>
    <t>医療機関等の名称
（医療機関コード）</t>
    <rPh sb="0" eb="5">
      <t>イリョウキカントウ</t>
    </rPh>
    <rPh sb="6" eb="8">
      <t>メイショウ</t>
    </rPh>
    <rPh sb="10" eb="14">
      <t>イリョウキカン</t>
    </rPh>
    <phoneticPr fontId="40"/>
  </si>
  <si>
    <t>（プルダウンから選択）</t>
    <rPh sb="8" eb="10">
      <t>センタク</t>
    </rPh>
    <phoneticPr fontId="40"/>
  </si>
  <si>
    <r>
      <t xml:space="preserve">病床数
</t>
    </r>
    <r>
      <rPr>
        <sz val="9"/>
        <color theme="1"/>
        <rFont val="ＭＳ Ｐゴシック"/>
        <family val="3"/>
        <charset val="128"/>
        <scheme val="minor"/>
      </rPr>
      <t>（有床診のみ）</t>
    </r>
    <rPh sb="0" eb="3">
      <t>ビョウショウスウ</t>
    </rPh>
    <rPh sb="5" eb="7">
      <t>ユウショウ</t>
    </rPh>
    <rPh sb="7" eb="8">
      <t>ミ</t>
    </rPh>
    <phoneticPr fontId="40"/>
  </si>
  <si>
    <t>申請の
有無</t>
    <rPh sb="0" eb="2">
      <t>シンセイ</t>
    </rPh>
    <rPh sb="4" eb="6">
      <t>ウム</t>
    </rPh>
    <phoneticPr fontId="40"/>
  </si>
  <si>
    <t>①：医師</t>
    <rPh sb="2" eb="4">
      <t>イシ</t>
    </rPh>
    <phoneticPr fontId="40"/>
  </si>
  <si>
    <t>②：歯科医師</t>
    <rPh sb="2" eb="6">
      <t>シカイシ</t>
    </rPh>
    <phoneticPr fontId="40"/>
  </si>
  <si>
    <t>③：その他医療に従事しない、専ら事務作業（医師事務作業補助者、看護補助者等が医療を専門とする職員の補助として行う事務作業を除く）を行う職員</t>
    <phoneticPr fontId="40"/>
  </si>
  <si>
    <t>申請施設内訳</t>
    <rPh sb="0" eb="2">
      <t>シンセイ</t>
    </rPh>
    <rPh sb="2" eb="4">
      <t>シセツ</t>
    </rPh>
    <rPh sb="4" eb="6">
      <t>ウチワケ</t>
    </rPh>
    <phoneticPr fontId="40"/>
  </si>
  <si>
    <t>（別紙２）</t>
    <rPh sb="1" eb="3">
      <t>ベッシ</t>
    </rPh>
    <phoneticPr fontId="41"/>
  </si>
  <si>
    <t>⑥：令和８年度診療報酬改定で新設されたベースアップ評価料（薬局のみ選択可）</t>
    <rPh sb="2" eb="4">
      <t>レイワ</t>
    </rPh>
    <rPh sb="5" eb="7">
      <t>ネンド</t>
    </rPh>
    <rPh sb="7" eb="13">
      <t>シンリョウホウシュウカイテイ</t>
    </rPh>
    <rPh sb="14" eb="16">
      <t>シンセツ</t>
    </rPh>
    <rPh sb="25" eb="28">
      <t>ヒョウカリョウ</t>
    </rPh>
    <rPh sb="29" eb="31">
      <t>ヤッキョク</t>
    </rPh>
    <rPh sb="33" eb="36">
      <t>センタクカ</t>
    </rPh>
    <phoneticPr fontId="40"/>
  </si>
  <si>
    <t>賃上げ支援事業
該当要件</t>
    <rPh sb="0" eb="2">
      <t>チンア</t>
    </rPh>
    <rPh sb="3" eb="5">
      <t>シエン</t>
    </rPh>
    <rPh sb="5" eb="7">
      <t>ジギョウ</t>
    </rPh>
    <rPh sb="8" eb="12">
      <t>ガイトウヨウケン</t>
    </rPh>
    <phoneticPr fontId="40"/>
  </si>
  <si>
    <t>職種</t>
    <rPh sb="0" eb="2">
      <t>ショクシュ</t>
    </rPh>
    <phoneticPr fontId="40"/>
  </si>
  <si>
    <t>医療機関等の住所</t>
    <rPh sb="0" eb="5">
      <t>イリョウキカントウ</t>
    </rPh>
    <rPh sb="6" eb="8">
      <t>ジュウショ</t>
    </rPh>
    <phoneticPr fontId="40"/>
  </si>
  <si>
    <t>賃金改善報告書</t>
    <rPh sb="0" eb="2">
      <t>チンギン</t>
    </rPh>
    <rPh sb="2" eb="4">
      <t>カイゼン</t>
    </rPh>
    <rPh sb="4" eb="7">
      <t>ホウコクショ</t>
    </rPh>
    <phoneticPr fontId="41"/>
  </si>
  <si>
    <t>②：P100 歯科外来・在宅ベースアップ評価料（Ⅰ）</t>
    <phoneticPr fontId="40"/>
  </si>
  <si>
    <t>⑤：訪問看護ベースアップ評価料（Ⅰ）</t>
    <phoneticPr fontId="40"/>
  </si>
  <si>
    <t>届け出たベース
アップ評価料（１）</t>
    <rPh sb="0" eb="1">
      <t>トド</t>
    </rPh>
    <rPh sb="2" eb="3">
      <t>デ</t>
    </rPh>
    <rPh sb="11" eb="14">
      <t>ヒョウカリョウ</t>
    </rPh>
    <phoneticPr fontId="40"/>
  </si>
  <si>
    <t>届け出たベース
アップ評価料（２）</t>
    <rPh sb="0" eb="1">
      <t>トド</t>
    </rPh>
    <rPh sb="2" eb="3">
      <t>デ</t>
    </rPh>
    <rPh sb="11" eb="14">
      <t>ヒョウカリョウ</t>
    </rPh>
    <phoneticPr fontId="40"/>
  </si>
  <si>
    <t>職員構成
（１）</t>
    <rPh sb="0" eb="4">
      <t>ショクインコウセイ</t>
    </rPh>
    <phoneticPr fontId="40"/>
  </si>
  <si>
    <t>職員構成
（２）</t>
    <rPh sb="0" eb="4">
      <t>ショクインコウセイ</t>
    </rPh>
    <phoneticPr fontId="40"/>
  </si>
  <si>
    <t>医療機関等の名称：</t>
    <rPh sb="0" eb="5">
      <t>イリョウキカントウ</t>
    </rPh>
    <rPh sb="6" eb="8">
      <t>メイショウ</t>
    </rPh>
    <phoneticPr fontId="41"/>
  </si>
  <si>
    <r>
      <t xml:space="preserve">開設者（申請者）：
</t>
    </r>
    <r>
      <rPr>
        <b/>
        <sz val="12"/>
        <color theme="1"/>
        <rFont val="ＭＳ ゴシック"/>
        <family val="3"/>
        <charset val="128"/>
      </rPr>
      <t>※法人の場合は法人名・個人の場合は個人名</t>
    </r>
    <rPh sb="0" eb="3">
      <t>カイセツシャ</t>
    </rPh>
    <rPh sb="4" eb="7">
      <t>シンセイシャ</t>
    </rPh>
    <phoneticPr fontId="41"/>
  </si>
  <si>
    <t>賃上げ支援事業　申請額</t>
    <rPh sb="0" eb="2">
      <t>チンア</t>
    </rPh>
    <rPh sb="3" eb="7">
      <t>シエンジギョウ</t>
    </rPh>
    <rPh sb="8" eb="11">
      <t>シンセイガク</t>
    </rPh>
    <phoneticPr fontId="40"/>
  </si>
  <si>
    <t>賃上げ支援事業　合計</t>
    <rPh sb="8" eb="10">
      <t>ゴウケイ</t>
    </rPh>
    <phoneticPr fontId="40"/>
  </si>
  <si>
    <t>選定額</t>
    <rPh sb="0" eb="3">
      <t>センテイガク</t>
    </rPh>
    <phoneticPr fontId="40"/>
  </si>
  <si>
    <t>物価支援事業</t>
    <rPh sb="0" eb="2">
      <t>ブッカ</t>
    </rPh>
    <rPh sb="2" eb="4">
      <t>シエン</t>
    </rPh>
    <rPh sb="4" eb="6">
      <t>ジギョウ</t>
    </rPh>
    <phoneticPr fontId="40"/>
  </si>
  <si>
    <t>物価支援事業　合計</t>
    <rPh sb="0" eb="2">
      <t>ブッカ</t>
    </rPh>
    <rPh sb="2" eb="4">
      <t>シエン</t>
    </rPh>
    <rPh sb="7" eb="9">
      <t>ゴウケイ</t>
    </rPh>
    <phoneticPr fontId="40"/>
  </si>
  <si>
    <t>物価支援事業　申請額</t>
    <rPh sb="7" eb="10">
      <t>シンセイガク</t>
    </rPh>
    <phoneticPr fontId="40"/>
  </si>
  <si>
    <t>（別紙１）</t>
    <rPh sb="1" eb="3">
      <t>ベッシ</t>
    </rPh>
    <phoneticPr fontId="40"/>
  </si>
  <si>
    <t>（別紙３）</t>
    <rPh sb="1" eb="3">
      <t>ベッシ</t>
    </rPh>
    <phoneticPr fontId="40"/>
  </si>
  <si>
    <t>無床診療所（医科）</t>
    <rPh sb="0" eb="5">
      <t>ムショウシンリョウジョ</t>
    </rPh>
    <phoneticPr fontId="40"/>
  </si>
  <si>
    <t>無床診療所（歯科）</t>
    <rPh sb="0" eb="5">
      <t>ムショウシンリョウジョ</t>
    </rPh>
    <rPh sb="6" eb="7">
      <t>ハ</t>
    </rPh>
    <phoneticPr fontId="40"/>
  </si>
  <si>
    <t>給付金の対象となった職員１名あたり平均額
（対象職員・対象職種・役職によって異なる場合は加重平均してください）</t>
    <rPh sb="0" eb="3">
      <t>キュウフキン</t>
    </rPh>
    <rPh sb="4" eb="6">
      <t>タイショウ</t>
    </rPh>
    <rPh sb="10" eb="12">
      <t>ショクイン</t>
    </rPh>
    <rPh sb="13" eb="14">
      <t>メイ</t>
    </rPh>
    <rPh sb="17" eb="20">
      <t>ヘイキンガク</t>
    </rPh>
    <phoneticPr fontId="41"/>
  </si>
  <si>
    <t>給付金の対象となった賃金改善の総額</t>
    <rPh sb="0" eb="3">
      <t>キュウフキン</t>
    </rPh>
    <rPh sb="4" eb="6">
      <t>タイショウ</t>
    </rPh>
    <rPh sb="10" eb="12">
      <t>チンギン</t>
    </rPh>
    <phoneticPr fontId="40"/>
  </si>
  <si>
    <t>令和７年度の対象職員のベースアップについて、令和７年３月31日時点の賃金水準と比較して2.0％を上回って実施している場合は、令和７年12月から令和８年５月までの間の当該2.0％を上回る部分（別紙にて算定）を上記とは別に含めることが可能</t>
    <phoneticPr fontId="40"/>
  </si>
  <si>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41"/>
  </si>
  <si>
    <t>賃金改善の内容（※）</t>
    <rPh sb="0" eb="2">
      <t>チンギン</t>
    </rPh>
    <rPh sb="2" eb="4">
      <t>カイゼン</t>
    </rPh>
    <rPh sb="5" eb="7">
      <t>ナイヨウ</t>
    </rPh>
    <phoneticPr fontId="40"/>
  </si>
  <si>
    <r>
      <t>　令和７年度の対象職員の</t>
    </r>
    <r>
      <rPr>
        <b/>
        <sz val="11"/>
        <color rgb="FFFF0000"/>
        <rFont val="ＭＳ Ｐゴシック"/>
        <family val="3"/>
        <charset val="128"/>
        <scheme val="minor"/>
      </rPr>
      <t>基本給の引き上げ分について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40"/>
  </si>
  <si>
    <r>
      <t>　令和７年度の対象職員の</t>
    </r>
    <r>
      <rPr>
        <b/>
        <sz val="11"/>
        <color rgb="FFFF0000"/>
        <rFont val="ＭＳ Ｐゴシック"/>
        <family val="3"/>
        <charset val="128"/>
        <scheme val="minor"/>
      </rPr>
      <t>毎月決まって支払われる手当の引き上げ分について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40"/>
  </si>
  <si>
    <t>（２）40歳未満の勤務医師、勤務歯科医師</t>
    <rPh sb="5" eb="6">
      <t>サイ</t>
    </rPh>
    <rPh sb="6" eb="8">
      <t>ミマン</t>
    </rPh>
    <rPh sb="9" eb="13">
      <t>キンムイシ</t>
    </rPh>
    <rPh sb="14" eb="16">
      <t>キンム</t>
    </rPh>
    <rPh sb="16" eb="20">
      <t>シカイシ</t>
    </rPh>
    <phoneticPr fontId="40"/>
  </si>
  <si>
    <t>（３）事務職員</t>
    <rPh sb="3" eb="7">
      <t>ジムショクイン</t>
    </rPh>
    <phoneticPr fontId="40"/>
  </si>
  <si>
    <t>（４）看護補助者</t>
    <rPh sb="3" eb="5">
      <t>カンゴ</t>
    </rPh>
    <rPh sb="5" eb="8">
      <t>ホジョシャ</t>
    </rPh>
    <phoneticPr fontId="40"/>
  </si>
  <si>
    <t>（５）薬剤師（歯科除く）</t>
    <rPh sb="3" eb="6">
      <t>ヤクザイシ</t>
    </rPh>
    <rPh sb="7" eb="10">
      <t>シカノゾ</t>
    </rPh>
    <phoneticPr fontId="40"/>
  </si>
  <si>
    <r>
      <rPr>
        <sz val="11"/>
        <rFont val="ＭＳ Ｐゴシック"/>
        <family val="3"/>
        <charset val="128"/>
        <scheme val="minor"/>
      </rPr>
      <t>（７）</t>
    </r>
    <r>
      <rPr>
        <sz val="11"/>
        <color rgb="FFFF0000"/>
        <rFont val="ＭＳ Ｐゴシック"/>
        <family val="3"/>
        <charset val="128"/>
        <scheme val="minor"/>
      </rPr>
      <t>（常勤（換算しない）10人以上を雇用している場合は必ず記載）</t>
    </r>
    <r>
      <rPr>
        <sz val="11"/>
        <rFont val="ＭＳ Ｐゴシック"/>
        <family val="3"/>
        <charset val="128"/>
        <scheme val="minor"/>
      </rPr>
      <t>リハビリ職種（理学療法士、作業療法士、言語聴覚士）</t>
    </r>
    <rPh sb="4" eb="6">
      <t>ジョウキン</t>
    </rPh>
    <rPh sb="7" eb="9">
      <t>カンサン</t>
    </rPh>
    <rPh sb="15" eb="18">
      <t>ニンイジョウ</t>
    </rPh>
    <rPh sb="19" eb="21">
      <t>コヨウ</t>
    </rPh>
    <rPh sb="25" eb="27">
      <t>バアイ</t>
    </rPh>
    <rPh sb="28" eb="29">
      <t>カナラ</t>
    </rPh>
    <rPh sb="30" eb="32">
      <t>キサイ</t>
    </rPh>
    <phoneticPr fontId="40"/>
  </si>
  <si>
    <r>
      <t>（８）</t>
    </r>
    <r>
      <rPr>
        <sz val="11"/>
        <color rgb="FFFF0000"/>
        <rFont val="ＭＳ Ｐゴシック"/>
        <family val="3"/>
        <charset val="128"/>
        <scheme val="minor"/>
      </rPr>
      <t>（（７）の場合で理学療法士単独の賃金表がある場合は必ず記載）</t>
    </r>
    <r>
      <rPr>
        <sz val="11"/>
        <rFont val="ＭＳ Ｐゴシック"/>
        <family val="3"/>
        <charset val="128"/>
        <scheme val="minor"/>
      </rPr>
      <t>理学療法士</t>
    </r>
    <rPh sb="8" eb="10">
      <t>バアイ</t>
    </rPh>
    <rPh sb="11" eb="13">
      <t>リガク</t>
    </rPh>
    <rPh sb="13" eb="16">
      <t>リョウホウシ</t>
    </rPh>
    <rPh sb="16" eb="18">
      <t>タンドク</t>
    </rPh>
    <rPh sb="19" eb="21">
      <t>チンギン</t>
    </rPh>
    <rPh sb="21" eb="22">
      <t>ヒョウ</t>
    </rPh>
    <rPh sb="25" eb="27">
      <t>バアイ</t>
    </rPh>
    <rPh sb="28" eb="29">
      <t>カナラ</t>
    </rPh>
    <rPh sb="30" eb="32">
      <t>キサイ</t>
    </rPh>
    <rPh sb="33" eb="38">
      <t>リガクリョウホウシ</t>
    </rPh>
    <phoneticPr fontId="40"/>
  </si>
  <si>
    <r>
      <rPr>
        <sz val="11"/>
        <rFont val="ＭＳ Ｐゴシック"/>
        <family val="3"/>
        <charset val="128"/>
        <scheme val="minor"/>
      </rPr>
      <t>（９）</t>
    </r>
    <r>
      <rPr>
        <sz val="11"/>
        <color rgb="FFFF0000"/>
        <rFont val="ＭＳ Ｐゴシック"/>
        <family val="3"/>
        <charset val="128"/>
        <scheme val="minor"/>
      </rPr>
      <t>（（７）の場合で作業療法士単独の賃金表がある場合は必ず記載）</t>
    </r>
    <r>
      <rPr>
        <sz val="11"/>
        <rFont val="ＭＳ Ｐゴシック"/>
        <family val="3"/>
        <charset val="128"/>
        <scheme val="minor"/>
      </rPr>
      <t>作業療法士</t>
    </r>
    <rPh sb="8" eb="10">
      <t>バアイ</t>
    </rPh>
    <rPh sb="11" eb="13">
      <t>サギョウ</t>
    </rPh>
    <rPh sb="13" eb="16">
      <t>リョウホウシ</t>
    </rPh>
    <rPh sb="16" eb="18">
      <t>タンドク</t>
    </rPh>
    <rPh sb="19" eb="21">
      <t>チンギン</t>
    </rPh>
    <rPh sb="21" eb="22">
      <t>ヒョウ</t>
    </rPh>
    <rPh sb="25" eb="27">
      <t>バアイ</t>
    </rPh>
    <rPh sb="28" eb="29">
      <t>カナラ</t>
    </rPh>
    <rPh sb="30" eb="32">
      <t>キサイ</t>
    </rPh>
    <phoneticPr fontId="40"/>
  </si>
  <si>
    <r>
      <rPr>
        <sz val="11"/>
        <rFont val="ＭＳ Ｐゴシック"/>
        <family val="3"/>
        <charset val="128"/>
        <scheme val="minor"/>
      </rPr>
      <t>（１０）</t>
    </r>
    <r>
      <rPr>
        <sz val="11"/>
        <color rgb="FFFF0000"/>
        <rFont val="ＭＳ Ｐゴシック"/>
        <family val="3"/>
        <charset val="128"/>
        <scheme val="minor"/>
      </rPr>
      <t>（（７）の場合で言語聴覚士単独の賃金表がある場合は必ず記載）</t>
    </r>
    <r>
      <rPr>
        <sz val="11"/>
        <rFont val="ＭＳ Ｐゴシック"/>
        <family val="3"/>
        <charset val="128"/>
        <scheme val="minor"/>
      </rPr>
      <t>言語聴覚士</t>
    </r>
    <rPh sb="9" eb="11">
      <t>バアイ</t>
    </rPh>
    <rPh sb="12" eb="17">
      <t>ゲンゴチョウカクシ</t>
    </rPh>
    <rPh sb="17" eb="19">
      <t>タンドク</t>
    </rPh>
    <rPh sb="20" eb="22">
      <t>チンギン</t>
    </rPh>
    <rPh sb="22" eb="23">
      <t>ヒョウ</t>
    </rPh>
    <rPh sb="26" eb="28">
      <t>バアイ</t>
    </rPh>
    <rPh sb="29" eb="30">
      <t>カナラ</t>
    </rPh>
    <rPh sb="31" eb="33">
      <t>キサイ</t>
    </rPh>
    <phoneticPr fontId="40"/>
  </si>
  <si>
    <t>（１）看護職員等（保健師、助産師、看護師及び准看護師）</t>
    <phoneticPr fontId="40"/>
  </si>
  <si>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基本給や毎月決まって支払われる手当の引き上げに伴う賞与、時間外手当、法定福利費（事業主負担分を含む。）等の増加分に用いた金額（算出が難しい場合は上記に含めてください。）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1" eb="93">
      <t>バアイ</t>
    </rPh>
    <rPh sb="94" eb="96">
      <t>ジョウキ</t>
    </rPh>
    <rPh sb="97" eb="98">
      <t>フク</t>
    </rPh>
    <phoneticPr fontId="41"/>
  </si>
  <si>
    <t>以下、給付金を活用した、個別職種の賃金改善の内容について記載してください。
政策上の必要性から把握するものであり、補助金の交付額には影響しません。
職種ごとの賃金改善の総額と対象施設全体（複数の対象施設を有する法人の場合は法人全体）の賃金改善の総額が一致しなくても差し支えありません。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60">
      <t>ホジョキン</t>
    </rPh>
    <rPh sb="61" eb="64">
      <t>コウフガク</t>
    </rPh>
    <rPh sb="66" eb="68">
      <t>エイキョウ</t>
    </rPh>
    <rPh sb="74" eb="76">
      <t>ショクシュ</t>
    </rPh>
    <rPh sb="79" eb="81">
      <t>チンギン</t>
    </rPh>
    <rPh sb="81" eb="83">
      <t>カイゼン</t>
    </rPh>
    <rPh sb="84" eb="86">
      <t>ソウガク</t>
    </rPh>
    <rPh sb="87" eb="91">
      <t>タイショウシセツ</t>
    </rPh>
    <rPh sb="91" eb="93">
      <t>ゼンタイ</t>
    </rPh>
    <rPh sb="94" eb="96">
      <t>フクスウ</t>
    </rPh>
    <rPh sb="97" eb="99">
      <t>タイショウ</t>
    </rPh>
    <rPh sb="99" eb="101">
      <t>シセツ</t>
    </rPh>
    <rPh sb="102" eb="103">
      <t>ユウ</t>
    </rPh>
    <rPh sb="105" eb="107">
      <t>ホウジン</t>
    </rPh>
    <rPh sb="108" eb="110">
      <t>バアイ</t>
    </rPh>
    <rPh sb="111" eb="115">
      <t>ホウジンゼンタイ</t>
    </rPh>
    <rPh sb="117" eb="119">
      <t>チンギン</t>
    </rPh>
    <rPh sb="119" eb="121">
      <t>カイゼン</t>
    </rPh>
    <rPh sb="122" eb="124">
      <t>ソウガク</t>
    </rPh>
    <rPh sb="125" eb="127">
      <t>イッチ</t>
    </rPh>
    <rPh sb="132" eb="133">
      <t>サ</t>
    </rPh>
    <rPh sb="134" eb="135">
      <t>ツカ</t>
    </rPh>
    <phoneticPr fontId="40"/>
  </si>
  <si>
    <r>
      <t xml:space="preserve">【2.0%超部分算定シート】
</t>
    </r>
    <r>
      <rPr>
        <b/>
        <sz val="16"/>
        <color rgb="FFFF0000"/>
        <rFont val="ＭＳ Ｐゴシック"/>
        <family val="3"/>
        <charset val="128"/>
        <scheme val="minor"/>
      </rPr>
      <t>（注）本算定シートは国実施要綱で定めている「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る。」という例外的な運用を行った場合のみ作成してください。</t>
    </r>
    <rPh sb="25" eb="26">
      <t>クニ</t>
    </rPh>
    <phoneticPr fontId="40"/>
  </si>
  <si>
    <t>（※）計算方法は例えば下記の方法が考えられますが、対象とする賃金改善の内容や職員・職種の範囲は対象施設ごと（複数の対象施設を有する法人の場合は法人ごと）に判断して計算いただくようお願いいたします。
例１：対象職員全体の賃金水準加重平均額をR7.3.31時点とR7.12.1以降とで比較し、R7.12月からR8.5月までの間の2.0％を上回る分に充てる。
例２：上記を職種別に比較し、2.0％を上回っている職種についてのみ、上回る分に充てる。
例３：対象職員ごとに比較し、2.0％を上回っている職員についてのみ、上回る分に充てる。</t>
    <rPh sb="3" eb="5">
      <t>ケイサン</t>
    </rPh>
    <rPh sb="5" eb="7">
      <t>ホウホウ</t>
    </rPh>
    <rPh sb="8" eb="9">
      <t>タト</t>
    </rPh>
    <rPh sb="11" eb="13">
      <t>カキ</t>
    </rPh>
    <rPh sb="14" eb="16">
      <t>ホウホウ</t>
    </rPh>
    <rPh sb="17" eb="18">
      <t>カンガ</t>
    </rPh>
    <rPh sb="25" eb="27">
      <t>タイショウ</t>
    </rPh>
    <rPh sb="30" eb="32">
      <t>チンギン</t>
    </rPh>
    <rPh sb="32" eb="34">
      <t>カイゼン</t>
    </rPh>
    <rPh sb="35" eb="37">
      <t>ナイヨウ</t>
    </rPh>
    <rPh sb="38" eb="40">
      <t>ショクイン</t>
    </rPh>
    <rPh sb="41" eb="43">
      <t>ショクシュ</t>
    </rPh>
    <rPh sb="44" eb="46">
      <t>ハンイ</t>
    </rPh>
    <rPh sb="47" eb="51">
      <t>タイショウシセツ</t>
    </rPh>
    <rPh sb="54" eb="56">
      <t>フクスウ</t>
    </rPh>
    <rPh sb="57" eb="61">
      <t>タイショウシセツ</t>
    </rPh>
    <rPh sb="62" eb="63">
      <t>ユウ</t>
    </rPh>
    <rPh sb="65" eb="67">
      <t>ホウジン</t>
    </rPh>
    <rPh sb="68" eb="70">
      <t>バアイ</t>
    </rPh>
    <rPh sb="71" eb="73">
      <t>ホウジン</t>
    </rPh>
    <rPh sb="77" eb="79">
      <t>ハンダン</t>
    </rPh>
    <rPh sb="81" eb="83">
      <t>ケイサン</t>
    </rPh>
    <rPh sb="90" eb="91">
      <t>ネガ</t>
    </rPh>
    <rPh sb="99" eb="100">
      <t>レイ</t>
    </rPh>
    <rPh sb="177" eb="178">
      <t>レイ</t>
    </rPh>
    <rPh sb="221" eb="222">
      <t>レイ</t>
    </rPh>
    <phoneticPr fontId="40"/>
  </si>
  <si>
    <t>（１１）その他職員</t>
    <phoneticPr fontId="40"/>
  </si>
  <si>
    <t>（６）歯科衛生士（歯科のみ）</t>
    <rPh sb="3" eb="8">
      <t>シカエイセイシ</t>
    </rPh>
    <rPh sb="9" eb="11">
      <t>シカ</t>
    </rPh>
    <phoneticPr fontId="40"/>
  </si>
  <si>
    <t>（職種内訳）　</t>
    <rPh sb="1" eb="5">
      <t>ショクシュウチワケ</t>
    </rPh>
    <phoneticPr fontId="40"/>
  </si>
  <si>
    <t>賃金改善の内容</t>
    <rPh sb="0" eb="2">
      <t>チンギン</t>
    </rPh>
    <rPh sb="2" eb="4">
      <t>カイゼン</t>
    </rPh>
    <rPh sb="5" eb="7">
      <t>ナイヨウ</t>
    </rPh>
    <phoneticPr fontId="38"/>
  </si>
  <si>
    <t>①対象人数
（常勤換算数）</t>
    <rPh sb="1" eb="3">
      <t>タイショウ</t>
    </rPh>
    <rPh sb="3" eb="5">
      <t>ニンズウ</t>
    </rPh>
    <rPh sb="7" eb="9">
      <t>ジョウキン</t>
    </rPh>
    <rPh sb="9" eb="11">
      <t>カンサン</t>
    </rPh>
    <rPh sb="11" eb="12">
      <t>スウ</t>
    </rPh>
    <phoneticPr fontId="38"/>
  </si>
  <si>
    <t>②月額または
月額換算額
（小数点以下切捨て）</t>
    <rPh sb="1" eb="3">
      <t>ゲツガク</t>
    </rPh>
    <rPh sb="7" eb="9">
      <t>ゲツガク</t>
    </rPh>
    <rPh sb="9" eb="11">
      <t>カンサン</t>
    </rPh>
    <rPh sb="11" eb="12">
      <t>ガク</t>
    </rPh>
    <rPh sb="14" eb="19">
      <t>ショウスウテンイカ</t>
    </rPh>
    <rPh sb="19" eb="20">
      <t>キ</t>
    </rPh>
    <rPh sb="20" eb="21">
      <t>ス</t>
    </rPh>
    <phoneticPr fontId="38"/>
  </si>
  <si>
    <t>③月数
（対象月の合計）</t>
    <rPh sb="1" eb="3">
      <t>ゲッスウ</t>
    </rPh>
    <rPh sb="5" eb="8">
      <t>タイショウツキ</t>
    </rPh>
    <rPh sb="9" eb="11">
      <t>ゴウケイ</t>
    </rPh>
    <phoneticPr fontId="38"/>
  </si>
  <si>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38"/>
  </si>
  <si>
    <t>1名あたり平均額
（月額）</t>
    <rPh sb="1" eb="2">
      <t>メイ</t>
    </rPh>
    <rPh sb="5" eb="8">
      <t>ヘイキンガク</t>
    </rPh>
    <rPh sb="10" eb="12">
      <t>ゲツガク</t>
    </rPh>
    <phoneticPr fontId="38"/>
  </si>
  <si>
    <t>賃金改善の内容</t>
  </si>
  <si>
    <t>①対象人数
（常勤換算数）
（自動転記）</t>
    <rPh sb="1" eb="3">
      <t>タイショウ</t>
    </rPh>
    <rPh sb="3" eb="5">
      <t>ニンズウ</t>
    </rPh>
    <rPh sb="7" eb="9">
      <t>ジョウキン</t>
    </rPh>
    <rPh sb="9" eb="11">
      <t>カンサン</t>
    </rPh>
    <rPh sb="11" eb="12">
      <t>スウ</t>
    </rPh>
    <rPh sb="15" eb="17">
      <t>ジドウ</t>
    </rPh>
    <rPh sb="17" eb="19">
      <t>テンキ</t>
    </rPh>
    <phoneticPr fontId="38"/>
  </si>
  <si>
    <t>②月額または
月額換算額
（小数点以下切捨て）
（自動転記）</t>
    <rPh sb="1" eb="3">
      <t>ゲツガク</t>
    </rPh>
    <rPh sb="7" eb="9">
      <t>ゲツガク</t>
    </rPh>
    <rPh sb="9" eb="11">
      <t>カンサン</t>
    </rPh>
    <rPh sb="11" eb="12">
      <t>ガク</t>
    </rPh>
    <rPh sb="14" eb="19">
      <t>ショウスウテンイカ</t>
    </rPh>
    <rPh sb="19" eb="20">
      <t>キ</t>
    </rPh>
    <rPh sb="20" eb="21">
      <t>ス</t>
    </rPh>
    <rPh sb="25" eb="27">
      <t>ジドウ</t>
    </rPh>
    <rPh sb="27" eb="29">
      <t>テンキ</t>
    </rPh>
    <phoneticPr fontId="38"/>
  </si>
  <si>
    <t>③月数
（対象月の合計）
（自動転記）</t>
    <rPh sb="1" eb="3">
      <t>ゲッスウ</t>
    </rPh>
    <rPh sb="5" eb="8">
      <t>タイショウツキ</t>
    </rPh>
    <rPh sb="9" eb="11">
      <t>ゴウケイ</t>
    </rPh>
    <rPh sb="14" eb="16">
      <t>ジドウ</t>
    </rPh>
    <rPh sb="16" eb="18">
      <t>テンキ</t>
    </rPh>
    <phoneticPr fontId="38"/>
  </si>
  <si>
    <t>賃金改善の総額
（自動計算）</t>
    <rPh sb="9" eb="11">
      <t>ジドウ</t>
    </rPh>
    <rPh sb="11" eb="13">
      <t>ケイサン</t>
    </rPh>
    <phoneticPr fontId="38"/>
  </si>
  <si>
    <t>　基本給の引き上げ（②月額×③月数）</t>
    <rPh sb="1" eb="4">
      <t>キホンキュウ</t>
    </rPh>
    <rPh sb="5" eb="6">
      <t>ヒ</t>
    </rPh>
    <rPh sb="7" eb="8">
      <t>ア</t>
    </rPh>
    <phoneticPr fontId="39"/>
  </si>
  <si>
    <t>　毎月決まって支払われる手当の引き上げ（②月額×③月数）</t>
    <rPh sb="1" eb="3">
      <t>マイゲツ</t>
    </rPh>
    <rPh sb="3" eb="4">
      <t>キ</t>
    </rPh>
    <rPh sb="7" eb="9">
      <t>シハラ</t>
    </rPh>
    <rPh sb="12" eb="14">
      <t>テアテ</t>
    </rPh>
    <rPh sb="15" eb="16">
      <t>ヒ</t>
    </rPh>
    <rPh sb="17" eb="18">
      <t>ア</t>
    </rPh>
    <phoneticPr fontId="39"/>
  </si>
  <si>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基本給や毎月決まって支払われる手当の引き上げに伴う賞与、時間外手当、法定福利費（事業主負担分を含む。）等の増加分に用いた金額（算出が難しい場合は上記に含めてください。）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1" eb="93">
      <t>バアイ</t>
    </rPh>
    <rPh sb="94" eb="96">
      <t>ジョウキ</t>
    </rPh>
    <rPh sb="97" eb="98">
      <t>フク</t>
    </rPh>
    <phoneticPr fontId="39"/>
  </si>
  <si>
    <t>　特別手当（②月額×③月数）</t>
    <rPh sb="1" eb="3">
      <t>トクベツ</t>
    </rPh>
    <rPh sb="3" eb="5">
      <t>テアテ</t>
    </rPh>
    <rPh sb="7" eb="9">
      <t>ゲツガク</t>
    </rPh>
    <rPh sb="11" eb="13">
      <t>ゲッスウ</t>
    </rPh>
    <phoneticPr fontId="39"/>
  </si>
  <si>
    <t>　一時金（②月額×③月数）</t>
    <rPh sb="1" eb="4">
      <t>イチジキン</t>
    </rPh>
    <rPh sb="6" eb="8">
      <t>ゲツガク</t>
    </rPh>
    <rPh sb="10" eb="12">
      <t>ツキスウ</t>
    </rPh>
    <phoneticPr fontId="39"/>
  </si>
  <si>
    <t>　基本給の引き上げ（②月額×③月数）</t>
    <rPh sb="1" eb="4">
      <t>キホンキュウ</t>
    </rPh>
    <rPh sb="5" eb="6">
      <t>ヒ</t>
    </rPh>
    <rPh sb="7" eb="8">
      <t>ア</t>
    </rPh>
    <phoneticPr fontId="41"/>
  </si>
  <si>
    <t>　毎月決まって支払われる手当の引き上げ（②月額×③月数）</t>
    <rPh sb="1" eb="3">
      <t>マイゲツ</t>
    </rPh>
    <rPh sb="3" eb="4">
      <t>キ</t>
    </rPh>
    <rPh sb="7" eb="9">
      <t>シハラ</t>
    </rPh>
    <rPh sb="12" eb="14">
      <t>テアテ</t>
    </rPh>
    <rPh sb="15" eb="16">
      <t>ヒ</t>
    </rPh>
    <rPh sb="17" eb="18">
      <t>ア</t>
    </rPh>
    <phoneticPr fontId="41"/>
  </si>
  <si>
    <t>　特別手当（②月額×③月数）</t>
    <rPh sb="1" eb="3">
      <t>トクベツ</t>
    </rPh>
    <rPh sb="3" eb="5">
      <t>テアテ</t>
    </rPh>
    <rPh sb="7" eb="9">
      <t>ゲツガク</t>
    </rPh>
    <rPh sb="11" eb="13">
      <t>ゲッスウ</t>
    </rPh>
    <phoneticPr fontId="41"/>
  </si>
  <si>
    <t>　一時金（②月額×③月数）</t>
    <rPh sb="1" eb="4">
      <t>イチジキン</t>
    </rPh>
    <rPh sb="6" eb="8">
      <t>ゲツガク</t>
    </rPh>
    <rPh sb="10" eb="12">
      <t>ツキスウ</t>
    </rPh>
    <phoneticPr fontId="41"/>
  </si>
  <si>
    <t>（充てた場合のみ記載）
　上記の2.0％を上回る部分に伴う賞与、時間外手当、法定福利費（事業主負担分を含む。）等の増加分に用いた金額（算出が難しい場合は上記に含めてください。）</t>
    <rPh sb="28" eb="30">
      <t>ジョウキ</t>
    </rPh>
    <rPh sb="36" eb="38">
      <t>ウワマワ</t>
    </rPh>
    <rPh sb="39" eb="41">
      <t>ブブンブン</t>
    </rPh>
    <rPh sb="73" eb="75">
      <t>バアイ</t>
    </rPh>
    <phoneticPr fontId="40"/>
  </si>
  <si>
    <t>有床診療所（医科）［２床以下］</t>
    <rPh sb="0" eb="5">
      <t>ユウショウシンリョウジョ</t>
    </rPh>
    <rPh sb="6" eb="8">
      <t>イカ</t>
    </rPh>
    <rPh sb="11" eb="12">
      <t>ユカ</t>
    </rPh>
    <rPh sb="12" eb="14">
      <t>イカ</t>
    </rPh>
    <phoneticPr fontId="40"/>
  </si>
  <si>
    <t>有床診療所（医科）［３～13床］</t>
    <rPh sb="0" eb="5">
      <t>ユウショウシンリョウジョ</t>
    </rPh>
    <rPh sb="14" eb="15">
      <t>ユカ</t>
    </rPh>
    <phoneticPr fontId="40"/>
  </si>
  <si>
    <t>有床診療所（医科）［14床以上］</t>
    <rPh sb="0" eb="5">
      <t>ユウショウシンリョウジョ</t>
    </rPh>
    <rPh sb="6" eb="8">
      <t>イカ</t>
    </rPh>
    <rPh sb="12" eb="13">
      <t>ユカ</t>
    </rPh>
    <rPh sb="13" eb="15">
      <t>イジョウ</t>
    </rPh>
    <phoneticPr fontId="40"/>
  </si>
  <si>
    <t>有床診療所（歯科）［２床以下］</t>
    <rPh sb="0" eb="5">
      <t>ユウショウシンリョウジョ</t>
    </rPh>
    <rPh sb="6" eb="8">
      <t>シカ</t>
    </rPh>
    <rPh sb="11" eb="12">
      <t>ユカ</t>
    </rPh>
    <rPh sb="12" eb="14">
      <t>イカ</t>
    </rPh>
    <phoneticPr fontId="40"/>
  </si>
  <si>
    <t>有床診療所（歯科）［３～13床］</t>
    <rPh sb="0" eb="5">
      <t>ユウショウシンリョウジョ</t>
    </rPh>
    <rPh sb="6" eb="7">
      <t>ハ</t>
    </rPh>
    <rPh sb="14" eb="15">
      <t>ユカ</t>
    </rPh>
    <phoneticPr fontId="40"/>
  </si>
  <si>
    <t>有床診療所（歯科）［14床以上］</t>
    <rPh sb="0" eb="5">
      <t>ユウショウシンリョウジョ</t>
    </rPh>
    <rPh sb="6" eb="8">
      <t>シカ</t>
    </rPh>
    <rPh sb="12" eb="13">
      <t>ユカ</t>
    </rPh>
    <rPh sb="13" eb="15">
      <t>イジョウ</t>
    </rPh>
    <phoneticPr fontId="40"/>
  </si>
  <si>
    <t>賃上げ</t>
    <rPh sb="0" eb="2">
      <t>チンア</t>
    </rPh>
    <phoneticPr fontId="40"/>
  </si>
  <si>
    <t>物価上昇</t>
    <rPh sb="0" eb="2">
      <t>ブッカ</t>
    </rPh>
    <rPh sb="2" eb="4">
      <t>ジョウショウ</t>
    </rPh>
    <phoneticPr fontId="4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</si>
</sst>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円&quot;"/>
    <numFmt numFmtId="177" formatCode="#,##0&quot;人&quot;"/>
    <numFmt numFmtId="178" formatCode="0.0%"/>
    <numFmt numFmtId="179" formatCode="General&quot;床&quot;"/>
    <numFmt numFmtId="180" formatCode="\(0_)\)"/>
    <numFmt numFmtId="181" formatCode="#,##0&quot;ヶ月&quot;"/>
  </numFmts>
  <fonts count="6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6"/>
      <name val="ＭＳ Ｐゴシック"/>
      <family val="3"/>
      <charset val="128"/>
      <scheme val="minor"/>
    </font>
    <font>
      <sz val="6"/>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u/>
      <sz val="12"/>
      <color theme="1"/>
      <name val="ＭＳ ゴシック"/>
      <family val="3"/>
      <charset val="128"/>
    </font>
    <font>
      <b/>
      <sz val="12"/>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0"/>
      <color theme="1"/>
      <name val="ＭＳ Ｐゴシック"/>
      <family val="3"/>
      <charset val="128"/>
      <scheme val="minor"/>
    </font>
    <font>
      <sz val="9"/>
      <color theme="1"/>
      <name val="ＭＳ Ｐゴシック"/>
      <family val="3"/>
      <charset val="128"/>
      <scheme val="minor"/>
    </font>
    <font>
      <sz val="14"/>
      <color theme="1"/>
      <name val="ＭＳ Ｐゴシック"/>
      <family val="3"/>
      <charset val="128"/>
      <scheme val="minor"/>
    </font>
    <font>
      <b/>
      <sz val="18"/>
      <name val="ＭＳ Ｐゴシック"/>
      <family val="3"/>
      <charset val="128"/>
      <scheme val="minor"/>
    </font>
    <font>
      <b/>
      <sz val="14"/>
      <color rgb="FFFF0000"/>
      <name val="ＭＳ Ｐゴシック"/>
      <family val="3"/>
      <charset val="128"/>
      <scheme val="minor"/>
    </font>
    <font>
      <b/>
      <sz val="11"/>
      <color rgb="FFFF0000"/>
      <name val="ＭＳ Ｐゴシック"/>
      <family val="3"/>
      <charset val="128"/>
      <scheme val="minor"/>
    </font>
    <font>
      <sz val="14"/>
      <color theme="1"/>
      <name val="ＭＳ Ｐゴシック"/>
      <family val="2"/>
      <charset val="128"/>
      <scheme val="minor"/>
    </font>
    <font>
      <b/>
      <sz val="16"/>
      <color rgb="FFFF0000"/>
      <name val="ＭＳ Ｐゴシック"/>
      <family val="3"/>
      <charset val="128"/>
      <scheme val="minor"/>
    </font>
    <font>
      <sz val="9"/>
      <color indexed="81"/>
      <name val="MS P ゴシック"/>
      <family val="3"/>
      <charset val="128"/>
    </font>
  </fonts>
  <fills count="3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rgb="FFFFFF99"/>
        <bgColor indexed="64"/>
      </patternFill>
    </fill>
  </fills>
  <borders count="43">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diagonalDown="1">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diagonalDown="1">
      <left style="medium">
        <color indexed="64"/>
      </left>
      <right/>
      <top style="thin">
        <color indexed="64"/>
      </top>
      <bottom style="medium">
        <color indexed="64"/>
      </bottom>
      <diagonal style="thin">
        <color indexed="64"/>
      </diagonal>
    </border>
    <border diagonalDown="1">
      <left/>
      <right/>
      <top style="thin">
        <color indexed="64"/>
      </top>
      <bottom style="medium">
        <color indexed="64"/>
      </bottom>
      <diagonal style="thin">
        <color indexed="64"/>
      </diagonal>
    </border>
    <border diagonalDown="1">
      <left/>
      <right style="thin">
        <color indexed="64"/>
      </right>
      <top style="thin">
        <color indexed="64"/>
      </top>
      <bottom style="medium">
        <color indexed="64"/>
      </bottom>
      <diagonal style="thin">
        <color indexed="64"/>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78">
    <xf numFmtId="0" fontId="0" fillId="0" borderId="0">
      <alignment vertical="center"/>
    </xf>
    <xf numFmtId="0" fontId="22" fillId="2" borderId="0" applyNumberFormat="0" applyBorder="0" applyAlignment="0" applyProtection="0">
      <alignment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22" fillId="5"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0" borderId="0" applyNumberFormat="0" applyFill="0" applyBorder="0" applyAlignment="0" applyProtection="0">
      <alignment vertical="center"/>
    </xf>
    <xf numFmtId="0" fontId="25" fillId="26" borderId="5" applyNumberFormat="0" applyAlignment="0" applyProtection="0">
      <alignment vertical="center"/>
    </xf>
    <xf numFmtId="0" fontId="26" fillId="27" borderId="0" applyNumberFormat="0" applyBorder="0" applyAlignment="0" applyProtection="0">
      <alignment vertical="center"/>
    </xf>
    <xf numFmtId="0" fontId="22" fillId="28" borderId="6" applyNumberFormat="0" applyFont="0" applyAlignment="0" applyProtection="0">
      <alignment vertical="center"/>
    </xf>
    <xf numFmtId="0" fontId="27" fillId="0" borderId="7" applyNumberFormat="0" applyFill="0" applyAlignment="0" applyProtection="0">
      <alignment vertical="center"/>
    </xf>
    <xf numFmtId="0" fontId="28" fillId="29" borderId="0" applyNumberFormat="0" applyBorder="0" applyAlignment="0" applyProtection="0">
      <alignment vertical="center"/>
    </xf>
    <xf numFmtId="0" fontId="29" fillId="30" borderId="8" applyNumberFormat="0" applyAlignment="0" applyProtection="0">
      <alignment vertical="center"/>
    </xf>
    <xf numFmtId="0" fontId="30" fillId="0" borderId="0" applyNumberFormat="0" applyFill="0" applyBorder="0" applyAlignment="0" applyProtection="0">
      <alignment vertical="center"/>
    </xf>
    <xf numFmtId="0" fontId="31" fillId="0" borderId="9" applyNumberFormat="0" applyFill="0" applyAlignment="0" applyProtection="0">
      <alignment vertical="center"/>
    </xf>
    <xf numFmtId="0" fontId="32" fillId="0" borderId="10" applyNumberFormat="0" applyFill="0" applyAlignment="0" applyProtection="0">
      <alignment vertical="center"/>
    </xf>
    <xf numFmtId="0" fontId="33" fillId="0" borderId="11" applyNumberFormat="0" applyFill="0" applyAlignment="0" applyProtection="0">
      <alignment vertical="center"/>
    </xf>
    <xf numFmtId="0" fontId="33" fillId="0" borderId="0" applyNumberFormat="0" applyFill="0" applyBorder="0" applyAlignment="0" applyProtection="0">
      <alignment vertical="center"/>
    </xf>
    <xf numFmtId="0" fontId="34" fillId="0" borderId="12" applyNumberFormat="0" applyFill="0" applyAlignment="0" applyProtection="0">
      <alignment vertical="center"/>
    </xf>
    <xf numFmtId="0" fontId="35" fillId="30" borderId="13" applyNumberFormat="0" applyAlignment="0" applyProtection="0">
      <alignment vertical="center"/>
    </xf>
    <xf numFmtId="0" fontId="36" fillId="0" borderId="0" applyNumberFormat="0" applyFill="0" applyBorder="0" applyAlignment="0" applyProtection="0">
      <alignment vertical="center"/>
    </xf>
    <xf numFmtId="0" fontId="37" fillId="31" borderId="8" applyNumberFormat="0" applyAlignment="0" applyProtection="0">
      <alignment vertical="center"/>
    </xf>
    <xf numFmtId="0" fontId="38" fillId="32" borderId="0" applyNumberFormat="0" applyBorder="0" applyAlignment="0" applyProtection="0">
      <alignment vertical="center"/>
    </xf>
    <xf numFmtId="0" fontId="21" fillId="0" borderId="0">
      <alignment vertical="center"/>
    </xf>
    <xf numFmtId="0" fontId="20" fillId="0" borderId="0">
      <alignment vertical="center"/>
    </xf>
    <xf numFmtId="0" fontId="42" fillId="0" borderId="0"/>
    <xf numFmtId="38" fontId="42" fillId="0" borderId="0" applyFont="0" applyFill="0" applyBorder="0" applyAlignment="0" applyProtection="0"/>
    <xf numFmtId="0" fontId="45" fillId="0" borderId="0"/>
    <xf numFmtId="38" fontId="45" fillId="0" borderId="0" applyFont="0" applyFill="0" applyBorder="0" applyAlignment="0" applyProtection="0">
      <alignment vertical="center"/>
    </xf>
    <xf numFmtId="0" fontId="22" fillId="0" borderId="0">
      <alignment vertical="center"/>
    </xf>
    <xf numFmtId="0" fontId="22" fillId="0" borderId="0">
      <alignment vertical="center"/>
    </xf>
    <xf numFmtId="0" fontId="44" fillId="0" borderId="0">
      <alignment vertical="center"/>
    </xf>
    <xf numFmtId="38" fontId="22" fillId="0" borderId="0" applyFont="0" applyFill="0" applyBorder="0" applyAlignment="0" applyProtection="0">
      <alignment vertical="center"/>
    </xf>
    <xf numFmtId="0" fontId="46" fillId="0" borderId="0">
      <alignment vertical="center"/>
    </xf>
    <xf numFmtId="0" fontId="19" fillId="0" borderId="0">
      <alignment vertical="center"/>
    </xf>
    <xf numFmtId="38" fontId="19" fillId="0" borderId="0" applyFont="0" applyFill="0" applyBorder="0" applyAlignment="0" applyProtection="0">
      <alignment vertical="center"/>
    </xf>
    <xf numFmtId="0" fontId="46" fillId="0" borderId="0"/>
    <xf numFmtId="0" fontId="18" fillId="0" borderId="0">
      <alignment vertical="center"/>
    </xf>
    <xf numFmtId="0" fontId="17" fillId="0" borderId="0">
      <alignment vertical="center"/>
    </xf>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4" fillId="0" borderId="0">
      <alignment vertical="center"/>
    </xf>
    <xf numFmtId="0" fontId="14" fillId="0" borderId="0">
      <alignment vertical="center"/>
    </xf>
    <xf numFmtId="0" fontId="13" fillId="0" borderId="0">
      <alignment vertical="center"/>
    </xf>
    <xf numFmtId="38" fontId="13"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38" fontId="22"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0" fillId="0" borderId="0">
      <alignment vertical="center"/>
    </xf>
    <xf numFmtId="9" fontId="22" fillId="0" borderId="0" applyFont="0" applyFill="0" applyBorder="0" applyAlignment="0" applyProtection="0">
      <alignment vertical="center"/>
    </xf>
    <xf numFmtId="0" fontId="9" fillId="0" borderId="0">
      <alignment vertical="center"/>
    </xf>
    <xf numFmtId="0" fontId="7" fillId="0" borderId="0">
      <alignment vertical="center"/>
    </xf>
    <xf numFmtId="0" fontId="5" fillId="0" borderId="0">
      <alignment vertical="center"/>
    </xf>
    <xf numFmtId="0" fontId="5" fillId="0" borderId="0">
      <alignment vertical="center"/>
    </xf>
    <xf numFmtId="0" fontId="1" fillId="0" borderId="0">
      <alignment vertical="center"/>
    </xf>
  </cellStyleXfs>
  <cellXfs count="162">
    <xf numFmtId="0" fontId="0" fillId="0" borderId="0" xfId="0">
      <alignment vertical="center"/>
    </xf>
    <xf numFmtId="0" fontId="17" fillId="0" borderId="0" xfId="57">
      <alignment vertical="center"/>
    </xf>
    <xf numFmtId="0" fontId="49" fillId="0" borderId="0" xfId="73" applyFont="1">
      <alignment vertical="center"/>
    </xf>
    <xf numFmtId="0" fontId="9" fillId="0" borderId="0" xfId="73">
      <alignment vertical="center"/>
    </xf>
    <xf numFmtId="0" fontId="9" fillId="0" borderId="0" xfId="73" applyAlignment="1">
      <alignment horizontal="center" vertical="center"/>
    </xf>
    <xf numFmtId="0" fontId="9" fillId="0" borderId="0" xfId="73" applyAlignment="1">
      <alignment vertical="center" wrapText="1"/>
    </xf>
    <xf numFmtId="0" fontId="50" fillId="0" borderId="0" xfId="73" applyFont="1" applyProtection="1">
      <alignment vertical="center"/>
      <protection locked="0"/>
    </xf>
    <xf numFmtId="0" fontId="50" fillId="0" borderId="0" xfId="73" applyFont="1" applyAlignment="1" applyProtection="1">
      <alignment horizontal="center" vertical="center"/>
      <protection locked="0"/>
    </xf>
    <xf numFmtId="0" fontId="22" fillId="0" borderId="0" xfId="73" applyFont="1" applyAlignment="1">
      <alignment vertical="center" wrapText="1"/>
    </xf>
    <xf numFmtId="0" fontId="0" fillId="0" borderId="0" xfId="73" applyFont="1" applyAlignment="1">
      <alignment vertical="center" wrapText="1"/>
    </xf>
    <xf numFmtId="0" fontId="0" fillId="0" borderId="0" xfId="69" applyFont="1" applyAlignment="1">
      <alignment vertical="center" wrapText="1"/>
    </xf>
    <xf numFmtId="0" fontId="8" fillId="0" borderId="0" xfId="69" applyFont="1">
      <alignment vertical="center"/>
    </xf>
    <xf numFmtId="0" fontId="11" fillId="0" borderId="0" xfId="69">
      <alignment vertical="center"/>
    </xf>
    <xf numFmtId="0" fontId="0" fillId="0" borderId="0" xfId="0" applyAlignment="1">
      <alignment horizontal="center" vertical="center"/>
    </xf>
    <xf numFmtId="0" fontId="0" fillId="0" borderId="0" xfId="0" applyAlignment="1">
      <alignment horizontal="left" vertical="center"/>
    </xf>
    <xf numFmtId="0" fontId="51" fillId="0" borderId="0" xfId="0" applyFont="1">
      <alignment vertical="center"/>
    </xf>
    <xf numFmtId="0" fontId="34" fillId="0" borderId="0" xfId="73" applyFont="1" applyAlignment="1">
      <alignment horizontal="left" vertical="center" wrapText="1"/>
    </xf>
    <xf numFmtId="176" fontId="34" fillId="0" borderId="0" xfId="73" applyNumberFormat="1" applyFont="1" applyAlignment="1">
      <alignment horizontal="center" vertical="center" wrapText="1"/>
    </xf>
    <xf numFmtId="0" fontId="34" fillId="0" borderId="0" xfId="73" applyFont="1" applyAlignment="1">
      <alignment horizontal="center" vertical="center" wrapText="1"/>
    </xf>
    <xf numFmtId="0" fontId="47" fillId="0" borderId="0" xfId="74" applyFont="1" applyAlignment="1" applyProtection="1">
      <alignment horizontal="right" vertical="center"/>
      <protection locked="0"/>
    </xf>
    <xf numFmtId="0" fontId="7" fillId="0" borderId="0" xfId="74" applyAlignment="1">
      <alignment vertical="center" wrapText="1"/>
    </xf>
    <xf numFmtId="0" fontId="7" fillId="0" borderId="0" xfId="74">
      <alignment vertical="center"/>
    </xf>
    <xf numFmtId="0" fontId="22" fillId="0" borderId="0" xfId="74" applyFont="1" applyAlignment="1">
      <alignment vertical="center" wrapText="1"/>
    </xf>
    <xf numFmtId="0" fontId="0" fillId="0" borderId="0" xfId="74" applyFont="1" applyAlignment="1">
      <alignment vertical="center" wrapText="1"/>
    </xf>
    <xf numFmtId="0" fontId="7" fillId="0" borderId="0" xfId="74" applyAlignment="1">
      <alignment horizontal="center" vertical="center"/>
    </xf>
    <xf numFmtId="0" fontId="7" fillId="0" borderId="0" xfId="73" applyFont="1">
      <alignment vertical="center"/>
    </xf>
    <xf numFmtId="0" fontId="6" fillId="0" borderId="0" xfId="73" applyFont="1">
      <alignment vertical="center"/>
    </xf>
    <xf numFmtId="176" fontId="50" fillId="0" borderId="0" xfId="68" applyNumberFormat="1" applyFont="1" applyFill="1" applyAlignment="1" applyProtection="1">
      <alignment horizontal="right" vertical="center"/>
      <protection locked="0"/>
    </xf>
    <xf numFmtId="38" fontId="34" fillId="0" borderId="0" xfId="0" applyNumberFormat="1" applyFont="1">
      <alignment vertical="center"/>
    </xf>
    <xf numFmtId="38" fontId="0" fillId="0" borderId="0" xfId="0" applyNumberFormat="1">
      <alignment vertical="center"/>
    </xf>
    <xf numFmtId="0" fontId="34" fillId="0" borderId="0" xfId="73" applyFont="1" applyAlignment="1">
      <alignment vertical="center" wrapText="1"/>
    </xf>
    <xf numFmtId="0" fontId="30" fillId="0" borderId="0" xfId="73" applyFont="1">
      <alignment vertical="center"/>
    </xf>
    <xf numFmtId="0" fontId="54" fillId="0" borderId="0" xfId="74" applyFont="1" applyAlignment="1">
      <alignment vertical="center" wrapText="1"/>
    </xf>
    <xf numFmtId="0" fontId="4" fillId="0" borderId="0" xfId="73" applyFont="1">
      <alignment vertical="center"/>
    </xf>
    <xf numFmtId="0" fontId="43" fillId="0" borderId="0" xfId="73" applyFont="1">
      <alignment vertical="center"/>
    </xf>
    <xf numFmtId="0" fontId="48" fillId="0" borderId="0" xfId="73" applyFont="1" applyAlignment="1">
      <alignment horizontal="center" vertical="center"/>
    </xf>
    <xf numFmtId="0" fontId="3" fillId="0" borderId="0" xfId="73" applyFont="1">
      <alignment vertical="center"/>
    </xf>
    <xf numFmtId="0" fontId="2" fillId="0" borderId="0" xfId="73" applyFont="1">
      <alignment vertical="center"/>
    </xf>
    <xf numFmtId="0" fontId="0" fillId="0" borderId="3" xfId="0" applyBorder="1">
      <alignment vertical="center"/>
    </xf>
    <xf numFmtId="0" fontId="0" fillId="0" borderId="3" xfId="0" applyBorder="1" applyAlignment="1">
      <alignment horizontal="center" vertical="center" wrapText="1"/>
    </xf>
    <xf numFmtId="0" fontId="0" fillId="0" borderId="3" xfId="0" applyBorder="1" applyAlignment="1">
      <alignment horizontal="center" vertical="center"/>
    </xf>
    <xf numFmtId="38" fontId="0" fillId="0" borderId="3" xfId="68" applyFont="1" applyBorder="1" applyProtection="1">
      <alignment vertical="center"/>
    </xf>
    <xf numFmtId="38" fontId="0" fillId="0" borderId="21" xfId="0" applyNumberFormat="1" applyBorder="1">
      <alignment vertical="center"/>
    </xf>
    <xf numFmtId="38" fontId="0" fillId="0" borderId="3" xfId="0" applyNumberFormat="1" applyBorder="1">
      <alignment vertical="center"/>
    </xf>
    <xf numFmtId="38" fontId="0" fillId="0" borderId="17" xfId="0" applyNumberFormat="1" applyBorder="1">
      <alignment vertical="center"/>
    </xf>
    <xf numFmtId="38" fontId="0" fillId="0" borderId="30" xfId="0" applyNumberFormat="1" applyBorder="1">
      <alignment vertical="center"/>
    </xf>
    <xf numFmtId="38" fontId="0" fillId="0" borderId="18" xfId="0" applyNumberFormat="1" applyBorder="1">
      <alignment vertical="center"/>
    </xf>
    <xf numFmtId="0" fontId="0" fillId="36" borderId="3" xfId="0" applyFill="1" applyBorder="1">
      <alignment vertical="center"/>
    </xf>
    <xf numFmtId="0" fontId="0" fillId="36" borderId="3" xfId="0" applyFill="1" applyBorder="1" applyAlignment="1">
      <alignment horizontal="center" vertical="center"/>
    </xf>
    <xf numFmtId="0" fontId="50" fillId="0" borderId="0" xfId="73" applyFont="1">
      <alignment vertical="center"/>
    </xf>
    <xf numFmtId="0" fontId="50" fillId="0" borderId="0" xfId="73" applyFont="1" applyAlignment="1">
      <alignment horizontal="center" vertical="center"/>
    </xf>
    <xf numFmtId="176" fontId="50" fillId="34" borderId="0" xfId="68" applyNumberFormat="1" applyFont="1" applyFill="1" applyAlignment="1" applyProtection="1">
      <alignment horizontal="right" vertical="center"/>
    </xf>
    <xf numFmtId="0" fontId="34" fillId="35" borderId="22" xfId="76" applyFont="1" applyFill="1" applyBorder="1" applyAlignment="1">
      <alignment vertical="center" wrapText="1"/>
    </xf>
    <xf numFmtId="0" fontId="34" fillId="35" borderId="3" xfId="76" applyFont="1" applyFill="1" applyBorder="1" applyAlignment="1">
      <alignment horizontal="center" vertical="center" wrapText="1"/>
    </xf>
    <xf numFmtId="0" fontId="34" fillId="35" borderId="3" xfId="76" applyFont="1" applyFill="1" applyBorder="1" applyAlignment="1">
      <alignment vertical="center" wrapText="1"/>
    </xf>
    <xf numFmtId="0" fontId="34" fillId="35" borderId="26" xfId="76" applyFont="1" applyFill="1" applyBorder="1" applyAlignment="1">
      <alignment horizontal="center" vertical="center" wrapText="1"/>
    </xf>
    <xf numFmtId="0" fontId="34" fillId="0" borderId="22" xfId="76" applyFont="1" applyBorder="1" applyAlignment="1">
      <alignment vertical="center" wrapText="1"/>
    </xf>
    <xf numFmtId="176" fontId="34" fillId="0" borderId="3" xfId="76" applyNumberFormat="1" applyFont="1" applyBorder="1" applyAlignment="1">
      <alignment horizontal="center" vertical="center" wrapText="1"/>
    </xf>
    <xf numFmtId="0" fontId="34" fillId="0" borderId="3" xfId="76" applyFont="1" applyBorder="1" applyAlignment="1">
      <alignment vertical="center" wrapText="1"/>
    </xf>
    <xf numFmtId="176" fontId="34" fillId="0" borderId="25" xfId="76" applyNumberFormat="1" applyFont="1" applyBorder="1" applyAlignment="1">
      <alignment horizontal="center" vertical="center" wrapText="1"/>
    </xf>
    <xf numFmtId="0" fontId="34" fillId="35" borderId="35" xfId="73" applyFont="1" applyFill="1" applyBorder="1" applyAlignment="1">
      <alignment horizontal="center" vertical="center" wrapText="1"/>
    </xf>
    <xf numFmtId="0" fontId="34" fillId="35" borderId="20" xfId="76" applyFont="1" applyFill="1" applyBorder="1" applyAlignment="1">
      <alignment vertical="center" wrapText="1"/>
    </xf>
    <xf numFmtId="0" fontId="34" fillId="35" borderId="20" xfId="76" applyFont="1" applyFill="1" applyBorder="1" applyAlignment="1">
      <alignment horizontal="center" vertical="center" wrapText="1"/>
    </xf>
    <xf numFmtId="0" fontId="34" fillId="35" borderId="21" xfId="76" applyFont="1" applyFill="1" applyBorder="1" applyAlignment="1">
      <alignment horizontal="center" vertical="center" wrapText="1"/>
    </xf>
    <xf numFmtId="0" fontId="34" fillId="0" borderId="24" xfId="76" applyFont="1" applyBorder="1" applyAlignment="1">
      <alignment vertical="center" wrapText="1"/>
    </xf>
    <xf numFmtId="0" fontId="34" fillId="0" borderId="20" xfId="76" applyFont="1" applyBorder="1" applyAlignment="1">
      <alignment vertical="center" wrapText="1"/>
    </xf>
    <xf numFmtId="0" fontId="57" fillId="0" borderId="0" xfId="74" applyFont="1" applyAlignment="1">
      <alignment vertical="top"/>
    </xf>
    <xf numFmtId="178" fontId="34" fillId="0" borderId="3" xfId="72" applyNumberFormat="1" applyFont="1" applyBorder="1" applyAlignment="1" applyProtection="1">
      <alignment horizontal="center" vertical="center" wrapText="1"/>
    </xf>
    <xf numFmtId="176" fontId="34" fillId="0" borderId="3" xfId="72" applyNumberFormat="1" applyFont="1" applyBorder="1" applyAlignment="1" applyProtection="1">
      <alignment horizontal="center" vertical="center" wrapText="1"/>
    </xf>
    <xf numFmtId="49" fontId="0" fillId="37" borderId="16" xfId="0" applyNumberFormat="1" applyFill="1" applyBorder="1" applyAlignment="1" applyProtection="1">
      <alignment horizontal="center" vertical="center"/>
      <protection locked="0"/>
    </xf>
    <xf numFmtId="180" fontId="0" fillId="37" borderId="15" xfId="0" applyNumberFormat="1" applyFill="1" applyBorder="1" applyAlignment="1" applyProtection="1">
      <alignment horizontal="center" vertical="center"/>
      <protection locked="0"/>
    </xf>
    <xf numFmtId="0" fontId="0" fillId="37" borderId="3" xfId="0" applyFill="1" applyBorder="1" applyAlignment="1" applyProtection="1">
      <alignment horizontal="center" vertical="center"/>
      <protection locked="0"/>
    </xf>
    <xf numFmtId="176" fontId="34" fillId="33" borderId="3" xfId="76" applyNumberFormat="1" applyFont="1" applyFill="1" applyBorder="1" applyAlignment="1" applyProtection="1">
      <alignment horizontal="center" vertical="center" wrapText="1"/>
      <protection locked="0"/>
    </xf>
    <xf numFmtId="176" fontId="34" fillId="33" borderId="3" xfId="72" applyNumberFormat="1" applyFont="1" applyFill="1" applyBorder="1" applyAlignment="1" applyProtection="1">
      <alignment horizontal="center" vertical="center" wrapText="1"/>
      <protection locked="0"/>
    </xf>
    <xf numFmtId="181" fontId="34" fillId="33" borderId="3" xfId="72" applyNumberFormat="1" applyFont="1" applyFill="1" applyBorder="1" applyAlignment="1" applyProtection="1">
      <alignment horizontal="center" vertical="center" wrapText="1"/>
      <protection locked="0"/>
    </xf>
    <xf numFmtId="177" fontId="34" fillId="33" borderId="3" xfId="72" applyNumberFormat="1" applyFont="1" applyFill="1" applyBorder="1" applyAlignment="1" applyProtection="1">
      <alignment horizontal="center" vertical="center" wrapText="1"/>
      <protection locked="0"/>
    </xf>
    <xf numFmtId="49" fontId="0" fillId="0" borderId="0" xfId="0" applyNumberFormat="1">
      <alignment vertical="center"/>
    </xf>
    <xf numFmtId="49" fontId="0" fillId="0" borderId="0" xfId="0" applyNumberFormat="1" applyAlignment="1">
      <alignment vertical="top"/>
    </xf>
    <xf numFmtId="180" fontId="0" fillId="0" borderId="0" xfId="0" applyNumberFormat="1">
      <alignment vertical="center"/>
    </xf>
    <xf numFmtId="179" fontId="0" fillId="0" borderId="0" xfId="0" applyNumberFormat="1">
      <alignment vertical="center"/>
    </xf>
    <xf numFmtId="0" fontId="34" fillId="0" borderId="31" xfId="77" applyFont="1" applyBorder="1" applyAlignment="1">
      <alignment vertical="center" wrapText="1"/>
    </xf>
    <xf numFmtId="176" fontId="34" fillId="0" borderId="32" xfId="77" applyNumberFormat="1" applyFont="1" applyBorder="1" applyAlignment="1">
      <alignment horizontal="center" vertical="center" wrapText="1"/>
    </xf>
    <xf numFmtId="176" fontId="34" fillId="0" borderId="3" xfId="77" applyNumberFormat="1" applyFont="1" applyBorder="1" applyAlignment="1">
      <alignment horizontal="center" vertical="center" wrapText="1"/>
    </xf>
    <xf numFmtId="177" fontId="34" fillId="0" borderId="3" xfId="77" applyNumberFormat="1" applyFont="1" applyBorder="1" applyAlignment="1">
      <alignment horizontal="center" vertical="center" wrapText="1"/>
    </xf>
    <xf numFmtId="181" fontId="34" fillId="0" borderId="3" xfId="77" applyNumberFormat="1" applyFont="1" applyBorder="1" applyAlignment="1">
      <alignment horizontal="center" vertical="center" wrapText="1"/>
    </xf>
    <xf numFmtId="176" fontId="34" fillId="0" borderId="26" xfId="77" applyNumberFormat="1" applyFont="1" applyBorder="1" applyAlignment="1">
      <alignment horizontal="center" vertical="center" wrapText="1"/>
    </xf>
    <xf numFmtId="0" fontId="34" fillId="0" borderId="22" xfId="77" applyFont="1" applyBorder="1" applyAlignment="1">
      <alignment vertical="center" wrapText="1"/>
    </xf>
    <xf numFmtId="0" fontId="34" fillId="0" borderId="15" xfId="76" applyFont="1" applyBorder="1" applyAlignment="1">
      <alignment vertical="center" wrapText="1"/>
    </xf>
    <xf numFmtId="176" fontId="34" fillId="0" borderId="15" xfId="77" applyNumberFormat="1" applyFont="1" applyBorder="1" applyAlignment="1">
      <alignment horizontal="center" vertical="center" wrapText="1"/>
    </xf>
    <xf numFmtId="0" fontId="34" fillId="0" borderId="41" xfId="77" applyFont="1" applyBorder="1" applyAlignment="1">
      <alignment vertical="center" wrapText="1"/>
    </xf>
    <xf numFmtId="177" fontId="34" fillId="0" borderId="15" xfId="77" applyNumberFormat="1" applyFont="1" applyBorder="1" applyAlignment="1">
      <alignment horizontal="center" vertical="center" wrapText="1"/>
    </xf>
    <xf numFmtId="181" fontId="34" fillId="0" borderId="15" xfId="77" applyNumberFormat="1" applyFont="1" applyBorder="1" applyAlignment="1">
      <alignment horizontal="center" vertical="center" wrapText="1"/>
    </xf>
    <xf numFmtId="176" fontId="34" fillId="0" borderId="42" xfId="77" applyNumberFormat="1" applyFont="1" applyBorder="1" applyAlignment="1">
      <alignment horizontal="center" vertical="center" wrapText="1"/>
    </xf>
    <xf numFmtId="176" fontId="34" fillId="0" borderId="34" xfId="77" applyNumberFormat="1" applyFont="1" applyBorder="1" applyAlignment="1">
      <alignment horizontal="center" vertical="center" wrapText="1"/>
    </xf>
    <xf numFmtId="176" fontId="34" fillId="0" borderId="24" xfId="77" applyNumberFormat="1" applyFont="1" applyBorder="1" applyAlignment="1">
      <alignment horizontal="center" vertical="center" wrapText="1"/>
    </xf>
    <xf numFmtId="0" fontId="34" fillId="0" borderId="23" xfId="77" applyFont="1" applyBorder="1" applyAlignment="1">
      <alignment vertical="center" wrapText="1"/>
    </xf>
    <xf numFmtId="177" fontId="34" fillId="0" borderId="24" xfId="77" applyNumberFormat="1" applyFont="1" applyBorder="1" applyAlignment="1">
      <alignment horizontal="center" vertical="center" wrapText="1"/>
    </xf>
    <xf numFmtId="181" fontId="34" fillId="0" borderId="24" xfId="77" applyNumberFormat="1" applyFont="1" applyBorder="1" applyAlignment="1">
      <alignment horizontal="center" vertical="center" wrapText="1"/>
    </xf>
    <xf numFmtId="176" fontId="34" fillId="0" borderId="25" xfId="77" applyNumberFormat="1" applyFont="1" applyBorder="1" applyAlignment="1">
      <alignment horizontal="center" vertical="center" wrapText="1"/>
    </xf>
    <xf numFmtId="176" fontId="34" fillId="0" borderId="20" xfId="77" applyNumberFormat="1" applyFont="1" applyBorder="1" applyAlignment="1">
      <alignment horizontal="center" vertical="center" wrapText="1"/>
    </xf>
    <xf numFmtId="0" fontId="34" fillId="0" borderId="19" xfId="77" applyFont="1" applyBorder="1" applyAlignment="1">
      <alignment vertical="center" wrapText="1"/>
    </xf>
    <xf numFmtId="177" fontId="34" fillId="0" borderId="20" xfId="77" applyNumberFormat="1" applyFont="1" applyBorder="1" applyAlignment="1">
      <alignment horizontal="center" vertical="center" wrapText="1"/>
    </xf>
    <xf numFmtId="181" fontId="34" fillId="0" borderId="20" xfId="77" applyNumberFormat="1" applyFont="1" applyBorder="1" applyAlignment="1">
      <alignment horizontal="center" vertical="center" wrapText="1"/>
    </xf>
    <xf numFmtId="176" fontId="34" fillId="0" borderId="21" xfId="77" applyNumberFormat="1" applyFont="1" applyBorder="1" applyAlignment="1">
      <alignment horizontal="center" vertical="center" wrapText="1"/>
    </xf>
    <xf numFmtId="177" fontId="34" fillId="33" borderId="3" xfId="77" applyNumberFormat="1" applyFont="1" applyFill="1" applyBorder="1" applyAlignment="1" applyProtection="1">
      <alignment horizontal="center" vertical="center" wrapText="1"/>
      <protection locked="0"/>
    </xf>
    <xf numFmtId="176" fontId="34" fillId="33" borderId="3" xfId="77" applyNumberFormat="1" applyFont="1" applyFill="1" applyBorder="1" applyAlignment="1" applyProtection="1">
      <alignment horizontal="center" vertical="center" wrapText="1"/>
      <protection locked="0"/>
    </xf>
    <xf numFmtId="181" fontId="34" fillId="33" borderId="3" xfId="77" applyNumberFormat="1" applyFont="1" applyFill="1" applyBorder="1" applyAlignment="1" applyProtection="1">
      <alignment horizontal="center" vertical="center" wrapText="1"/>
      <protection locked="0"/>
    </xf>
    <xf numFmtId="177" fontId="34" fillId="33" borderId="24" xfId="77" applyNumberFormat="1" applyFont="1" applyFill="1" applyBorder="1" applyAlignment="1" applyProtection="1">
      <alignment horizontal="center" vertical="center" wrapText="1"/>
      <protection locked="0"/>
    </xf>
    <xf numFmtId="176" fontId="34" fillId="33" borderId="24" xfId="77" applyNumberFormat="1" applyFont="1" applyFill="1" applyBorder="1" applyAlignment="1" applyProtection="1">
      <alignment horizontal="center" vertical="center" wrapText="1"/>
      <protection locked="0"/>
    </xf>
    <xf numFmtId="181" fontId="34" fillId="33" borderId="24" xfId="77" applyNumberFormat="1" applyFont="1" applyFill="1" applyBorder="1" applyAlignment="1" applyProtection="1">
      <alignment horizontal="center" vertical="center" wrapText="1"/>
      <protection locked="0"/>
    </xf>
    <xf numFmtId="177" fontId="34" fillId="33" borderId="15" xfId="77" applyNumberFormat="1" applyFont="1" applyFill="1" applyBorder="1" applyAlignment="1" applyProtection="1">
      <alignment horizontal="center" vertical="center" wrapText="1"/>
      <protection locked="0"/>
    </xf>
    <xf numFmtId="176" fontId="34" fillId="33" borderId="15" xfId="77" applyNumberFormat="1" applyFont="1" applyFill="1" applyBorder="1" applyAlignment="1" applyProtection="1">
      <alignment horizontal="center" vertical="center" wrapText="1"/>
      <protection locked="0"/>
    </xf>
    <xf numFmtId="181" fontId="34" fillId="33" borderId="15" xfId="77" applyNumberFormat="1" applyFont="1" applyFill="1" applyBorder="1" applyAlignment="1" applyProtection="1">
      <alignment horizontal="center" vertical="center" wrapText="1"/>
      <protection locked="0"/>
    </xf>
    <xf numFmtId="177" fontId="34" fillId="33" borderId="20" xfId="77" applyNumberFormat="1" applyFont="1" applyFill="1" applyBorder="1" applyAlignment="1" applyProtection="1">
      <alignment horizontal="center" vertical="center" wrapText="1"/>
      <protection locked="0"/>
    </xf>
    <xf numFmtId="176" fontId="34" fillId="33" borderId="20" xfId="77" applyNumberFormat="1" applyFont="1" applyFill="1" applyBorder="1" applyAlignment="1" applyProtection="1">
      <alignment horizontal="center" vertical="center" wrapText="1"/>
      <protection locked="0"/>
    </xf>
    <xf numFmtId="181" fontId="34" fillId="33" borderId="20" xfId="77" applyNumberFormat="1" applyFont="1" applyFill="1" applyBorder="1" applyAlignment="1" applyProtection="1">
      <alignment horizontal="center" vertical="center" wrapText="1"/>
      <protection locked="0"/>
    </xf>
    <xf numFmtId="38" fontId="0" fillId="0" borderId="19" xfId="0" applyNumberFormat="1" applyBorder="1">
      <alignment vertical="center"/>
    </xf>
    <xf numFmtId="38" fontId="0" fillId="0" borderId="16" xfId="68" applyFont="1" applyBorder="1" applyProtection="1">
      <alignment vertical="center"/>
    </xf>
    <xf numFmtId="38" fontId="0" fillId="0" borderId="23" xfId="0" applyNumberFormat="1" applyBorder="1">
      <alignment vertical="center"/>
    </xf>
    <xf numFmtId="38" fontId="0" fillId="0" borderId="25" xfId="0" applyNumberFormat="1" applyBorder="1">
      <alignment vertical="center"/>
    </xf>
    <xf numFmtId="0" fontId="0" fillId="0" borderId="3" xfId="0" applyBorder="1" applyAlignment="1">
      <alignment horizontal="center" vertical="center"/>
    </xf>
    <xf numFmtId="49" fontId="0" fillId="37" borderId="16" xfId="0" applyNumberFormat="1" applyFill="1" applyBorder="1" applyAlignment="1" applyProtection="1">
      <alignment horizontal="center" vertical="center"/>
      <protection locked="0"/>
    </xf>
    <xf numFmtId="49" fontId="0" fillId="37" borderId="15" xfId="0" applyNumberFormat="1" applyFill="1" applyBorder="1" applyAlignment="1" applyProtection="1">
      <alignment horizontal="center" vertical="center"/>
      <protection locked="0"/>
    </xf>
    <xf numFmtId="0" fontId="0" fillId="37" borderId="16" xfId="0" applyFill="1" applyBorder="1" applyAlignment="1" applyProtection="1">
      <alignment horizontal="center" vertical="center" wrapText="1"/>
      <protection locked="0"/>
    </xf>
    <xf numFmtId="0" fontId="0" fillId="37" borderId="15" xfId="0" applyFill="1" applyBorder="1" applyAlignment="1" applyProtection="1">
      <alignment horizontal="center" vertical="center" wrapText="1"/>
      <protection locked="0"/>
    </xf>
    <xf numFmtId="179" fontId="0" fillId="37" borderId="16" xfId="0" applyNumberFormat="1" applyFill="1" applyBorder="1" applyAlignment="1" applyProtection="1">
      <alignment horizontal="center" vertical="center"/>
      <protection locked="0"/>
    </xf>
    <xf numFmtId="179" fontId="0" fillId="37" borderId="15" xfId="0" applyNumberFormat="1" applyFill="1" applyBorder="1" applyAlignment="1" applyProtection="1">
      <alignment horizontal="center" vertical="center"/>
      <protection locked="0"/>
    </xf>
    <xf numFmtId="0" fontId="53" fillId="0" borderId="4" xfId="0" applyFont="1" applyBorder="1" applyAlignment="1">
      <alignment horizontal="center" vertical="center"/>
    </xf>
    <xf numFmtId="0" fontId="53" fillId="0" borderId="0" xfId="0" applyFont="1" applyAlignment="1">
      <alignment horizontal="center" vertical="center"/>
    </xf>
    <xf numFmtId="0" fontId="0" fillId="0" borderId="22" xfId="0" applyBorder="1" applyAlignment="1">
      <alignment horizontal="left" vertical="center"/>
    </xf>
    <xf numFmtId="0" fontId="0" fillId="0" borderId="2" xfId="0" applyBorder="1" applyAlignment="1">
      <alignment horizontal="left" vertical="center"/>
    </xf>
    <xf numFmtId="0" fontId="0" fillId="0" borderId="23" xfId="0" applyBorder="1" applyAlignment="1">
      <alignment horizontal="left" vertical="center"/>
    </xf>
    <xf numFmtId="0" fontId="0" fillId="0" borderId="27" xfId="0" applyBorder="1" applyAlignment="1">
      <alignment horizontal="left" vertical="center"/>
    </xf>
    <xf numFmtId="0" fontId="0" fillId="0" borderId="19" xfId="0" applyBorder="1" applyAlignment="1">
      <alignment horizontal="left" vertical="center"/>
    </xf>
    <xf numFmtId="0" fontId="0" fillId="0" borderId="29" xfId="0" applyBorder="1" applyAlignment="1">
      <alignment horizontal="left" vertical="center"/>
    </xf>
    <xf numFmtId="0" fontId="0" fillId="0" borderId="2" xfId="0" applyBorder="1" applyAlignment="1">
      <alignment horizontal="center" vertical="center" shrinkToFit="1"/>
    </xf>
    <xf numFmtId="0" fontId="0" fillId="0" borderId="1" xfId="0" applyBorder="1" applyAlignment="1">
      <alignment horizontal="center" vertical="center" shrinkToFit="1"/>
    </xf>
    <xf numFmtId="0" fontId="9" fillId="33" borderId="35" xfId="73" applyFill="1" applyBorder="1" applyAlignment="1" applyProtection="1">
      <alignment horizontal="center" vertical="center" wrapText="1"/>
      <protection locked="0"/>
    </xf>
    <xf numFmtId="0" fontId="9" fillId="33" borderId="36" xfId="73" applyFill="1" applyBorder="1" applyAlignment="1" applyProtection="1">
      <alignment horizontal="center" vertical="center" wrapText="1"/>
      <protection locked="0"/>
    </xf>
    <xf numFmtId="0" fontId="9" fillId="33" borderId="37" xfId="73" applyFill="1" applyBorder="1" applyAlignment="1" applyProtection="1">
      <alignment horizontal="center" vertical="center" wrapText="1"/>
      <protection locked="0"/>
    </xf>
    <xf numFmtId="0" fontId="50" fillId="33" borderId="0" xfId="73" applyFont="1" applyFill="1" applyAlignment="1" applyProtection="1">
      <alignment horizontal="left" vertical="center"/>
      <protection locked="0"/>
    </xf>
    <xf numFmtId="0" fontId="34" fillId="0" borderId="19" xfId="76" applyFont="1" applyBorder="1" applyAlignment="1">
      <alignment horizontal="center" vertical="center" wrapText="1"/>
    </xf>
    <xf numFmtId="0" fontId="34" fillId="0" borderId="20" xfId="76" applyFont="1" applyBorder="1" applyAlignment="1">
      <alignment horizontal="center" vertical="center" wrapText="1"/>
    </xf>
    <xf numFmtId="0" fontId="34" fillId="0" borderId="21" xfId="76" applyFont="1" applyBorder="1" applyAlignment="1">
      <alignment horizontal="center" vertical="center" wrapText="1"/>
    </xf>
    <xf numFmtId="0" fontId="34" fillId="0" borderId="38" xfId="76" applyFont="1" applyBorder="1" applyAlignment="1">
      <alignment horizontal="center" vertical="center" wrapText="1"/>
    </xf>
    <xf numFmtId="0" fontId="34" fillId="0" borderId="39" xfId="76" applyFont="1" applyBorder="1" applyAlignment="1">
      <alignment horizontal="center" vertical="center" wrapText="1"/>
    </xf>
    <xf numFmtId="0" fontId="34" fillId="0" borderId="40" xfId="76" applyFont="1" applyBorder="1" applyAlignment="1">
      <alignment horizontal="center" vertical="center" wrapText="1"/>
    </xf>
    <xf numFmtId="0" fontId="34" fillId="0" borderId="27" xfId="76" applyFont="1" applyBorder="1" applyAlignment="1">
      <alignment horizontal="left" vertical="center" wrapText="1"/>
    </xf>
    <xf numFmtId="0" fontId="34" fillId="0" borderId="28" xfId="76" applyFont="1" applyBorder="1" applyAlignment="1">
      <alignment horizontal="left" vertical="center" wrapText="1"/>
    </xf>
    <xf numFmtId="0" fontId="55" fillId="0" borderId="0" xfId="76" applyFont="1" applyAlignment="1">
      <alignment horizontal="center" vertical="center" wrapText="1"/>
    </xf>
    <xf numFmtId="0" fontId="50" fillId="0" borderId="0" xfId="73" applyFont="1" applyAlignment="1">
      <alignment horizontal="left" vertical="center" wrapText="1"/>
    </xf>
    <xf numFmtId="0" fontId="49" fillId="0" borderId="0" xfId="73" applyFont="1" applyAlignment="1">
      <alignment horizontal="center" vertical="center"/>
    </xf>
    <xf numFmtId="0" fontId="34" fillId="0" borderId="0" xfId="73" applyFont="1" applyAlignment="1">
      <alignment horizontal="left" vertical="center" wrapText="1"/>
    </xf>
    <xf numFmtId="0" fontId="34" fillId="0" borderId="2" xfId="76" applyFont="1" applyBorder="1" applyAlignment="1">
      <alignment horizontal="center" vertical="center" wrapText="1"/>
    </xf>
    <xf numFmtId="0" fontId="34" fillId="0" borderId="1" xfId="76" applyFont="1" applyBorder="1" applyAlignment="1">
      <alignment horizontal="center" vertical="center" wrapText="1"/>
    </xf>
    <xf numFmtId="0" fontId="34" fillId="35" borderId="16" xfId="76" applyFont="1" applyFill="1" applyBorder="1" applyAlignment="1">
      <alignment horizontal="center" vertical="center" wrapText="1"/>
    </xf>
    <xf numFmtId="0" fontId="34" fillId="35" borderId="15" xfId="76" applyFont="1" applyFill="1" applyBorder="1" applyAlignment="1">
      <alignment horizontal="center" vertical="center" wrapText="1"/>
    </xf>
    <xf numFmtId="178" fontId="34" fillId="0" borderId="33" xfId="72" applyNumberFormat="1" applyFont="1" applyBorder="1" applyAlignment="1">
      <alignment horizontal="center" vertical="center" wrapText="1"/>
    </xf>
    <xf numFmtId="178" fontId="34" fillId="0" borderId="31" xfId="72" applyNumberFormat="1" applyFont="1" applyBorder="1" applyAlignment="1">
      <alignment horizontal="center" vertical="center" wrapText="1"/>
    </xf>
    <xf numFmtId="0" fontId="4" fillId="0" borderId="14" xfId="76" applyFont="1" applyBorder="1" applyAlignment="1">
      <alignment horizontal="left" vertical="center" wrapText="1"/>
    </xf>
    <xf numFmtId="0" fontId="5" fillId="0" borderId="14" xfId="76" applyBorder="1" applyAlignment="1">
      <alignment horizontal="left" vertical="center"/>
    </xf>
    <xf numFmtId="0" fontId="54" fillId="0" borderId="4" xfId="74" applyFont="1" applyBorder="1" applyAlignment="1">
      <alignment horizontal="left" vertical="center" wrapText="1"/>
    </xf>
  </cellXfs>
  <cellStyles count="7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2"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68" builtinId="6"/>
    <cellStyle name="桁区切り 2" xfId="45" xr:uid="{CD67EFBF-400C-4B07-BCEB-A0027327DCF5}"/>
    <cellStyle name="桁区切り 3" xfId="47" xr:uid="{AB5505B8-8A62-4FD5-B31F-9DC22426A9F8}"/>
    <cellStyle name="桁区切り 4" xfId="54" xr:uid="{5F309A36-140D-47EB-8105-0C495539606A}"/>
    <cellStyle name="桁区切り 5" xfId="65" xr:uid="{26EC84EE-47B8-4233-9DC2-4CC5B212C87D}"/>
    <cellStyle name="桁区切り 6" xfId="51" xr:uid="{BF22C893-E31D-441E-9A64-2C018E6D3029}"/>
    <cellStyle name="桁区切り 7" xfId="67" xr:uid="{BBB8770A-6783-48A2-AF25-F156A6F99E36}"/>
    <cellStyle name="桁区切り 8" xfId="70"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0" xr:uid="{B07A3CCD-FC68-43F9-B328-D95140D277AB}"/>
    <cellStyle name="標準 11" xfId="61" xr:uid="{9B601C58-85E3-4454-8654-D24BB2FD36CE}"/>
    <cellStyle name="標準 12" xfId="64" xr:uid="{38805D8A-BFD2-45FA-82BE-7B2EDE6BE6FF}"/>
    <cellStyle name="標準 13" xfId="66" xr:uid="{1409C473-0305-43BB-83A7-EA5AE49044E4}"/>
    <cellStyle name="標準 14" xfId="69" xr:uid="{58426D68-38F5-4374-B60E-F77002238811}"/>
    <cellStyle name="標準 14 2" xfId="71" xr:uid="{7BABEBB7-081E-4A5F-904C-84BF7357BA49}"/>
    <cellStyle name="標準 14 3" xfId="73" xr:uid="{DF8CE15C-1BF5-4672-A288-B53C0B9C5CEB}"/>
    <cellStyle name="標準 14 3 2" xfId="74" xr:uid="{8F551D1B-759D-419C-A6E9-8CE95343CE5D}"/>
    <cellStyle name="標準 14 3 3" xfId="76" xr:uid="{17EDB3A9-27FD-4CD9-814D-BA5F11A04446}"/>
    <cellStyle name="標準 14 3 3 2" xfId="77" xr:uid="{9E842EDF-018A-4C4A-A9EE-95075DFA641B}"/>
    <cellStyle name="標準 14 4" xfId="75" xr:uid="{7B83B2EC-2F81-48C3-9A40-B04FA182145C}"/>
    <cellStyle name="標準 2" xfId="42" xr:uid="{00000000-0005-0000-0000-000029000000}"/>
    <cellStyle name="標準 2 2" xfId="43" xr:uid="{00000000-0005-0000-0000-00002A000000}"/>
    <cellStyle name="標準 2 2 2" xfId="48" xr:uid="{2FEA9425-DA98-44E8-A6AB-F838DA123D05}"/>
    <cellStyle name="標準 2 2 2 2" xfId="49" xr:uid="{2B253781-2D09-489B-9B11-55E4BD8027A3}"/>
    <cellStyle name="標準 2 2 2 5" xfId="52" xr:uid="{02B551D9-CF4B-44A2-B6B1-517B14302B58}"/>
    <cellStyle name="標準 2 2_交付金交付申請書（一般）H25配布用 20130122 2" xfId="50" xr:uid="{75264522-0B32-4E2D-BED6-0A3E1A19120D}"/>
    <cellStyle name="標準 2 3" xfId="59" xr:uid="{685918BA-EFA6-48D4-9612-B28B72E5A513}"/>
    <cellStyle name="標準 2 4" xfId="63" xr:uid="{3D0DE8B6-2E69-466B-B9A5-18AB22BE0E39}"/>
    <cellStyle name="標準 3" xfId="44" xr:uid="{688EC529-7D23-40FF-88E6-83B164BE8918}"/>
    <cellStyle name="標準 4" xfId="46" xr:uid="{83513287-A120-41F2-8A09-E56F12D5E9F9}"/>
    <cellStyle name="標準 5" xfId="53" xr:uid="{0DE01FB5-51F4-4D14-85B5-6993EE0BDCA9}"/>
    <cellStyle name="標準 6" xfId="55" xr:uid="{62FD77E9-1762-4209-8D87-55F3227D2E07}"/>
    <cellStyle name="標準 7" xfId="56" xr:uid="{76717828-E033-46D3-A01F-C02C470F20DB}"/>
    <cellStyle name="標準 8" xfId="57" xr:uid="{5BA54FC9-DB59-4ACD-9004-CEFFA82D6F3C}"/>
    <cellStyle name="標準 8 2" xfId="62" xr:uid="{749B5BDE-ACE5-4528-89E8-F2CA188B66BB}"/>
    <cellStyle name="標準 9" xfId="58" xr:uid="{8E7B87B0-7D66-4021-AE0D-89B7A646A052}"/>
    <cellStyle name="良い" xfId="41" builtinId="26" customBuiltin="1"/>
  </cellStyles>
  <dxfs count="130">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99"/>
      <color rgb="FFFFFF66"/>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23388-2DBD-4540-A61C-6D7C88C14737}">
  <sheetPr codeName="Sheet2">
    <pageSetUpPr fitToPage="1"/>
  </sheetPr>
  <dimension ref="A1:P162"/>
  <sheetViews>
    <sheetView tabSelected="1" view="pageBreakPreview" zoomScale="55" zoomScaleNormal="90" zoomScaleSheetLayoutView="55" workbookViewId="0"/>
  </sheetViews>
  <sheetFormatPr defaultRowHeight="13"/>
  <cols>
    <col min="1" max="1" width="4.6328125" customWidth="1"/>
    <col min="2" max="2" width="31.54296875" customWidth="1"/>
    <col min="3" max="3" width="39.08984375" customWidth="1"/>
    <col min="4" max="4" width="19" customWidth="1"/>
    <col min="5" max="5" width="18.1796875" customWidth="1"/>
    <col min="6" max="6" width="10.90625" customWidth="1"/>
    <col min="7" max="7" width="19.1796875" customWidth="1"/>
    <col min="8" max="9" width="15.6328125" customWidth="1"/>
    <col min="10" max="11" width="10.6328125" style="13" customWidth="1"/>
    <col min="12" max="12" width="11.453125" customWidth="1"/>
    <col min="13" max="16" width="12.6328125" customWidth="1"/>
    <col min="17" max="18" width="20.6328125" customWidth="1"/>
    <col min="19" max="23" width="15.6328125" customWidth="1"/>
  </cols>
  <sheetData>
    <row r="1" spans="1:16">
      <c r="A1" t="s">
        <v>107</v>
      </c>
    </row>
    <row r="2" spans="1:16" ht="32.4" customHeight="1">
      <c r="A2" s="127" t="s">
        <v>86</v>
      </c>
      <c r="B2" s="127"/>
      <c r="C2" s="127"/>
      <c r="D2" s="127"/>
      <c r="E2" s="127"/>
      <c r="F2" s="127"/>
      <c r="G2" s="127"/>
      <c r="H2" s="127"/>
      <c r="I2" s="127"/>
      <c r="J2" s="127"/>
      <c r="K2" s="127"/>
      <c r="L2" s="127"/>
      <c r="M2" s="127"/>
      <c r="N2" s="127"/>
      <c r="O2" s="128"/>
      <c r="P2" s="128"/>
    </row>
    <row r="3" spans="1:16" ht="40" customHeight="1">
      <c r="A3" s="38"/>
      <c r="B3" s="39" t="s">
        <v>79</v>
      </c>
      <c r="C3" s="39" t="s">
        <v>91</v>
      </c>
      <c r="D3" s="40" t="s">
        <v>65</v>
      </c>
      <c r="E3" s="40" t="s">
        <v>64</v>
      </c>
      <c r="F3" s="39" t="s">
        <v>82</v>
      </c>
      <c r="G3" s="39" t="s">
        <v>89</v>
      </c>
      <c r="H3" s="39" t="s">
        <v>95</v>
      </c>
      <c r="I3" s="39" t="s">
        <v>96</v>
      </c>
      <c r="J3" s="39" t="s">
        <v>97</v>
      </c>
      <c r="K3" s="39" t="s">
        <v>98</v>
      </c>
      <c r="L3" s="39" t="s">
        <v>81</v>
      </c>
      <c r="M3" s="40" t="s">
        <v>62</v>
      </c>
      <c r="N3" s="40" t="s">
        <v>63</v>
      </c>
      <c r="O3" s="13"/>
      <c r="P3" s="13"/>
    </row>
    <row r="4" spans="1:16" ht="20" customHeight="1">
      <c r="A4" s="120">
        <v>1</v>
      </c>
      <c r="B4" s="69"/>
      <c r="C4" s="121"/>
      <c r="D4" s="123"/>
      <c r="E4" s="40" t="s">
        <v>56</v>
      </c>
      <c r="F4" s="71"/>
      <c r="G4" s="71"/>
      <c r="H4" s="71"/>
      <c r="I4" s="71"/>
      <c r="J4" s="71"/>
      <c r="K4" s="71"/>
      <c r="L4" s="125"/>
      <c r="M4" s="41" cm="1">
        <f t="array" ref="M4">IF(F4="申請する",_xlfn.IFS(D4=D$87,150000,D4=D$88,72000*L4,D4=D$89,72000*L4,D4=D$90,150000,D4=D$91,150000,D4=D$92,72000*L4,D4=D$93,72000*L4,D4=D$94,150000,D4=D$95,228000,D4=D$96,145000,D4=D$97,105000,D4=D$98,70000,TRUE,0),0)</f>
        <v>0</v>
      </c>
      <c r="N4" s="48"/>
      <c r="O4" s="29"/>
      <c r="P4" s="28"/>
    </row>
    <row r="5" spans="1:16" ht="20" customHeight="1">
      <c r="A5" s="120"/>
      <c r="B5" s="70">
        <v>1234567890</v>
      </c>
      <c r="C5" s="122"/>
      <c r="D5" s="124"/>
      <c r="E5" s="40" t="s">
        <v>104</v>
      </c>
      <c r="F5" s="71"/>
      <c r="G5" s="47"/>
      <c r="H5" s="47"/>
      <c r="I5" s="47"/>
      <c r="J5" s="48"/>
      <c r="K5" s="48"/>
      <c r="L5" s="126"/>
      <c r="M5" s="41" cm="1">
        <f t="array" ref="M5">IF(F5="申請する",_xlfn.IFS($D4=$D$87,170000,$D4=$D$88,170000,$D4=$D$89,13000*$L4,$D4=$D$90,170000,$D4=$D$91,170000,$D4=$D$92,170000,$D4=$D$93,13000*$L4,$D4=$D$94,170000,$D4=$D$96,85000,$D4=$D$97,75000,$D4=$D$98,50000,TRUE,0),0)</f>
        <v>0</v>
      </c>
      <c r="N5" s="41">
        <f>M5</f>
        <v>0</v>
      </c>
      <c r="P5" s="28"/>
    </row>
    <row r="6" spans="1:16" ht="20" customHeight="1">
      <c r="A6" s="120">
        <v>2</v>
      </c>
      <c r="B6" s="69"/>
      <c r="C6" s="121"/>
      <c r="D6" s="123"/>
      <c r="E6" s="40" t="s">
        <v>56</v>
      </c>
      <c r="F6" s="71"/>
      <c r="G6" s="71"/>
      <c r="H6" s="71"/>
      <c r="I6" s="71"/>
      <c r="J6" s="71"/>
      <c r="K6" s="71"/>
      <c r="L6" s="125"/>
      <c r="M6" s="41" cm="1">
        <f t="array" ref="M6">IF(F6="申請する",_xlfn.IFS(D6=D$87,150000,D6=D$88,72000*L6,D6=D$89,72000*L6,D6=D$90,150000,D6=D$91,150000,D6=D$92,72000*L6,D6=D$93,72000*L6,D6=D$94,150000,D6=D$95,228000,D6=D$96,145000,D6=D$97,105000,D6=D$98,70000,TRUE,0),0)</f>
        <v>0</v>
      </c>
      <c r="N6" s="48"/>
      <c r="O6" s="29"/>
      <c r="P6" s="28"/>
    </row>
    <row r="7" spans="1:16" ht="20" customHeight="1">
      <c r="A7" s="120"/>
      <c r="B7" s="70">
        <v>1234567890</v>
      </c>
      <c r="C7" s="122"/>
      <c r="D7" s="124"/>
      <c r="E7" s="40" t="s">
        <v>104</v>
      </c>
      <c r="F7" s="71"/>
      <c r="G7" s="47"/>
      <c r="H7" s="47"/>
      <c r="I7" s="47"/>
      <c r="J7" s="48"/>
      <c r="K7" s="48"/>
      <c r="L7" s="126"/>
      <c r="M7" s="41" cm="1">
        <f t="array" ref="M7">IF(F7="申請する",_xlfn.IFS($D6=$D$87,170000,$D6=$D$88,170000,$D6=$D$89,13000*$L6,$D6=$D$90,170000,$D6=$D$91,170000,$D6=$D$92,170000,$D6=$D$93,13000*$L6,$D6=$D$94,170000,$D6=$D$96,85000,$D6=$D$97,75000,$D6=$D$98,50000,TRUE,0),0)</f>
        <v>0</v>
      </c>
      <c r="N7" s="41">
        <f>M7</f>
        <v>0</v>
      </c>
      <c r="P7" s="28"/>
    </row>
    <row r="8" spans="1:16" ht="20" customHeight="1">
      <c r="A8" s="120">
        <v>3</v>
      </c>
      <c r="B8" s="69"/>
      <c r="C8" s="121"/>
      <c r="D8" s="123"/>
      <c r="E8" s="40" t="s">
        <v>56</v>
      </c>
      <c r="F8" s="71"/>
      <c r="G8" s="71"/>
      <c r="H8" s="71"/>
      <c r="I8" s="71"/>
      <c r="J8" s="71"/>
      <c r="K8" s="71"/>
      <c r="L8" s="125"/>
      <c r="M8" s="41" cm="1">
        <f t="array" ref="M8">IF(F8="申請する",_xlfn.IFS(D8=D$87,150000,D8=D$88,72000*L8,D8=D$89,72000*L8,D8=D$90,150000,D8=D$91,150000,D8=D$92,72000*L8,D8=D$93,72000*L8,D8=D$94,150000,D8=D$95,228000,D8=D$96,145000,D8=D$97,105000,D8=D$98,70000,TRUE,0),0)</f>
        <v>0</v>
      </c>
      <c r="N8" s="48"/>
      <c r="O8" s="29"/>
      <c r="P8" s="28"/>
    </row>
    <row r="9" spans="1:16" ht="20" customHeight="1">
      <c r="A9" s="120"/>
      <c r="B9" s="70">
        <v>1234567890</v>
      </c>
      <c r="C9" s="122"/>
      <c r="D9" s="124"/>
      <c r="E9" s="40" t="s">
        <v>104</v>
      </c>
      <c r="F9" s="71"/>
      <c r="G9" s="47"/>
      <c r="H9" s="47"/>
      <c r="I9" s="47"/>
      <c r="J9" s="48"/>
      <c r="K9" s="48"/>
      <c r="L9" s="126"/>
      <c r="M9" s="41" cm="1">
        <f t="array" ref="M9">IF(F9="申請する",_xlfn.IFS($D8=$D$87,170000,$D8=$D$88,170000,$D8=$D$89,13000*$L8,$D8=$D$90,170000,$D8=$D$91,170000,$D8=$D$92,170000,$D8=$D$93,13000*$L8,$D8=$D$94,170000,$D8=$D$96,85000,$D8=$D$97,75000,$D8=$D$98,50000,TRUE,0),0)</f>
        <v>0</v>
      </c>
      <c r="N9" s="41">
        <f>M9</f>
        <v>0</v>
      </c>
      <c r="P9" s="28"/>
    </row>
    <row r="10" spans="1:16" ht="20" customHeight="1">
      <c r="A10" s="120">
        <v>4</v>
      </c>
      <c r="B10" s="69"/>
      <c r="C10" s="121"/>
      <c r="D10" s="123"/>
      <c r="E10" s="40" t="s">
        <v>56</v>
      </c>
      <c r="F10" s="71"/>
      <c r="G10" s="71"/>
      <c r="H10" s="71"/>
      <c r="I10" s="71"/>
      <c r="J10" s="71"/>
      <c r="K10" s="71"/>
      <c r="L10" s="125"/>
      <c r="M10" s="41" cm="1">
        <f t="array" ref="M10">IF(F10="申請する",_xlfn.IFS(D10=D$87,150000,D10=D$88,72000*L10,D10=D$89,72000*L10,D10=D$90,150000,D10=D$91,150000,D10=D$92,72000*L10,D10=D$93,72000*L10,D10=D$94,150000,D10=D$95,228000,D10=D$96,145000,D10=D$97,105000,D10=D$98,70000,TRUE,0),0)</f>
        <v>0</v>
      </c>
      <c r="N10" s="48"/>
      <c r="O10" s="29"/>
      <c r="P10" s="28"/>
    </row>
    <row r="11" spans="1:16" ht="20" customHeight="1">
      <c r="A11" s="120"/>
      <c r="B11" s="70">
        <v>1234567890</v>
      </c>
      <c r="C11" s="122"/>
      <c r="D11" s="124"/>
      <c r="E11" s="40" t="s">
        <v>104</v>
      </c>
      <c r="F11" s="71"/>
      <c r="G11" s="47"/>
      <c r="H11" s="47"/>
      <c r="I11" s="47"/>
      <c r="J11" s="48"/>
      <c r="K11" s="48"/>
      <c r="L11" s="126"/>
      <c r="M11" s="41" cm="1">
        <f t="array" ref="M11">IF(F11="申請する",_xlfn.IFS($D10=$D$87,170000,$D10=$D$88,170000,$D10=$D$89,13000*$L10,$D10=$D$90,170000,$D10=$D$91,170000,$D10=$D$92,170000,$D10=$D$93,13000*$L10,$D10=$D$94,170000,$D10=$D$96,85000,$D10=$D$97,75000,$D10=$D$98,50000,TRUE,0),0)</f>
        <v>0</v>
      </c>
      <c r="N11" s="41">
        <f>M11</f>
        <v>0</v>
      </c>
      <c r="P11" s="28"/>
    </row>
    <row r="12" spans="1:16" ht="20" customHeight="1">
      <c r="A12" s="120">
        <v>5</v>
      </c>
      <c r="B12" s="69"/>
      <c r="C12" s="121"/>
      <c r="D12" s="123"/>
      <c r="E12" s="40" t="s">
        <v>56</v>
      </c>
      <c r="F12" s="71"/>
      <c r="G12" s="71"/>
      <c r="H12" s="71"/>
      <c r="I12" s="71"/>
      <c r="J12" s="71"/>
      <c r="K12" s="71"/>
      <c r="L12" s="125"/>
      <c r="M12" s="41" cm="1">
        <f t="array" ref="M12">IF(F12="申請する",_xlfn.IFS(D12=D$87,150000,D12=D$88,72000*L12,D12=D$89,72000*L12,D12=D$90,150000,D12=D$91,150000,D12=D$92,72000*L12,D12=D$93,72000*L12,D12=D$94,150000,D12=D$95,228000,D12=D$96,145000,D12=D$97,105000,D12=D$98,70000,TRUE,0),0)</f>
        <v>0</v>
      </c>
      <c r="N12" s="48"/>
      <c r="O12" s="29"/>
      <c r="P12" s="28"/>
    </row>
    <row r="13" spans="1:16" ht="20" customHeight="1">
      <c r="A13" s="120"/>
      <c r="B13" s="70">
        <v>1234567890</v>
      </c>
      <c r="C13" s="122"/>
      <c r="D13" s="124"/>
      <c r="E13" s="40" t="s">
        <v>104</v>
      </c>
      <c r="F13" s="71"/>
      <c r="G13" s="47"/>
      <c r="H13" s="47"/>
      <c r="I13" s="47"/>
      <c r="J13" s="48"/>
      <c r="K13" s="48"/>
      <c r="L13" s="126"/>
      <c r="M13" s="41" cm="1">
        <f t="array" ref="M13">IF(F13="申請する",_xlfn.IFS($D12=$D$87,170000,$D12=$D$88,170000,$D12=$D$89,13000*$L12,$D12=$D$90,170000,$D12=$D$91,170000,$D12=$D$92,170000,$D12=$D$93,13000*$L12,$D12=$D$94,170000,$D12=$D$96,85000,$D12=$D$97,75000,$D12=$D$98,50000,TRUE,0),0)</f>
        <v>0</v>
      </c>
      <c r="N13" s="41">
        <f>M13</f>
        <v>0</v>
      </c>
      <c r="P13" s="28"/>
    </row>
    <row r="14" spans="1:16" ht="20" customHeight="1">
      <c r="A14" s="120">
        <v>6</v>
      </c>
      <c r="B14" s="69"/>
      <c r="C14" s="121"/>
      <c r="D14" s="123"/>
      <c r="E14" s="40" t="s">
        <v>56</v>
      </c>
      <c r="F14" s="71"/>
      <c r="G14" s="71"/>
      <c r="H14" s="71"/>
      <c r="I14" s="71"/>
      <c r="J14" s="71"/>
      <c r="K14" s="71"/>
      <c r="L14" s="125"/>
      <c r="M14" s="41" cm="1">
        <f t="array" ref="M14">IF(F14="申請する",_xlfn.IFS(D14=D$87,150000,D14=D$88,72000*L14,D14=D$89,72000*L14,D14=D$90,150000,D14=D$91,150000,D14=D$92,72000*L14,D14=D$93,72000*L14,D14=D$94,150000,D14=D$95,228000,D14=D$96,145000,D14=D$97,105000,D14=D$98,70000,TRUE,0),0)</f>
        <v>0</v>
      </c>
      <c r="N14" s="48"/>
      <c r="O14" s="29"/>
      <c r="P14" s="28"/>
    </row>
    <row r="15" spans="1:16" ht="20" customHeight="1">
      <c r="A15" s="120"/>
      <c r="B15" s="70">
        <v>1234567890</v>
      </c>
      <c r="C15" s="122"/>
      <c r="D15" s="124"/>
      <c r="E15" s="40" t="s">
        <v>104</v>
      </c>
      <c r="F15" s="71"/>
      <c r="G15" s="47"/>
      <c r="H15" s="47"/>
      <c r="I15" s="47"/>
      <c r="J15" s="48"/>
      <c r="K15" s="48"/>
      <c r="L15" s="126"/>
      <c r="M15" s="41" cm="1">
        <f t="array" ref="M15">IF(F15="申請する",_xlfn.IFS($D14=$D$87,170000,$D14=$D$88,170000,$D14=$D$89,13000*$L14,$D14=$D$90,170000,$D14=$D$91,170000,$D14=$D$92,170000,$D14=$D$93,13000*$L14,$D14=$D$94,170000,$D14=$D$96,85000,$D14=$D$97,75000,$D14=$D$98,50000,TRUE,0),0)</f>
        <v>0</v>
      </c>
      <c r="N15" s="41">
        <f>M15</f>
        <v>0</v>
      </c>
      <c r="P15" s="28"/>
    </row>
    <row r="16" spans="1:16" ht="20" customHeight="1">
      <c r="A16" s="120">
        <v>7</v>
      </c>
      <c r="B16" s="69"/>
      <c r="C16" s="121"/>
      <c r="D16" s="123"/>
      <c r="E16" s="40" t="s">
        <v>56</v>
      </c>
      <c r="F16" s="71"/>
      <c r="G16" s="71"/>
      <c r="H16" s="71"/>
      <c r="I16" s="71"/>
      <c r="J16" s="71"/>
      <c r="K16" s="71"/>
      <c r="L16" s="125"/>
      <c r="M16" s="41" cm="1">
        <f t="array" ref="M16">IF(F16="申請する",_xlfn.IFS(D16=D$87,150000,D16=D$88,72000*L16,D16=D$89,72000*L16,D16=D$90,150000,D16=D$91,150000,D16=D$92,72000*L16,D16=D$93,72000*L16,D16=D$94,150000,D16=D$95,228000,D16=D$96,145000,D16=D$97,105000,D16=D$98,70000,TRUE,0),0)</f>
        <v>0</v>
      </c>
      <c r="N16" s="48"/>
      <c r="O16" s="29"/>
      <c r="P16" s="28"/>
    </row>
    <row r="17" spans="1:16" ht="20" customHeight="1">
      <c r="A17" s="120"/>
      <c r="B17" s="70">
        <v>1234567890</v>
      </c>
      <c r="C17" s="122"/>
      <c r="D17" s="124"/>
      <c r="E17" s="40" t="s">
        <v>104</v>
      </c>
      <c r="F17" s="71"/>
      <c r="G17" s="47"/>
      <c r="H17" s="47"/>
      <c r="I17" s="47"/>
      <c r="J17" s="48"/>
      <c r="K17" s="48"/>
      <c r="L17" s="126"/>
      <c r="M17" s="41" cm="1">
        <f t="array" ref="M17">IF(F17="申請する",_xlfn.IFS($D16=$D$87,170000,$D16=$D$88,170000,$D16=$D$89,13000*$L16,$D16=$D$90,170000,$D16=$D$91,170000,$D16=$D$92,170000,$D16=$D$93,13000*$L16,$D16=$D$94,170000,$D16=$D$96,85000,$D16=$D$97,75000,$D16=$D$98,50000,TRUE,0),0)</f>
        <v>0</v>
      </c>
      <c r="N17" s="41">
        <f>M17</f>
        <v>0</v>
      </c>
      <c r="P17" s="28"/>
    </row>
    <row r="18" spans="1:16" ht="20" customHeight="1">
      <c r="A18" s="120">
        <v>8</v>
      </c>
      <c r="B18" s="69"/>
      <c r="C18" s="121"/>
      <c r="D18" s="123"/>
      <c r="E18" s="40" t="s">
        <v>56</v>
      </c>
      <c r="F18" s="71"/>
      <c r="G18" s="71"/>
      <c r="H18" s="71"/>
      <c r="I18" s="71"/>
      <c r="J18" s="71"/>
      <c r="K18" s="71"/>
      <c r="L18" s="125"/>
      <c r="M18" s="41" cm="1">
        <f t="array" ref="M18">IF(F18="申請する",_xlfn.IFS(D18=D$87,150000,D18=D$88,72000*L18,D18=D$89,72000*L18,D18=D$90,150000,D18=D$91,150000,D18=D$92,72000*L18,D18=D$93,72000*L18,D18=D$94,150000,D18=D$95,228000,D18=D$96,145000,D18=D$97,105000,D18=D$98,70000,TRUE,0),0)</f>
        <v>0</v>
      </c>
      <c r="N18" s="48"/>
      <c r="O18" s="29"/>
      <c r="P18" s="28"/>
    </row>
    <row r="19" spans="1:16" ht="20" customHeight="1">
      <c r="A19" s="120"/>
      <c r="B19" s="70">
        <v>1234567890</v>
      </c>
      <c r="C19" s="122"/>
      <c r="D19" s="124"/>
      <c r="E19" s="40" t="s">
        <v>104</v>
      </c>
      <c r="F19" s="71"/>
      <c r="G19" s="47"/>
      <c r="H19" s="47"/>
      <c r="I19" s="47"/>
      <c r="J19" s="48"/>
      <c r="K19" s="48"/>
      <c r="L19" s="126"/>
      <c r="M19" s="41" cm="1">
        <f t="array" ref="M19">IF(F19="申請する",_xlfn.IFS($D18=$D$87,170000,$D18=$D$88,170000,$D18=$D$89,13000*$L18,$D18=$D$90,170000,$D18=$D$91,170000,$D18=$D$92,170000,$D18=$D$93,13000*$L18,$D18=$D$94,170000,$D18=$D$96,85000,$D18=$D$97,75000,$D18=$D$98,50000,TRUE,0),0)</f>
        <v>0</v>
      </c>
      <c r="N19" s="41">
        <f>M19</f>
        <v>0</v>
      </c>
      <c r="P19" s="28"/>
    </row>
    <row r="20" spans="1:16" ht="20" customHeight="1">
      <c r="A20" s="120">
        <v>9</v>
      </c>
      <c r="B20" s="69"/>
      <c r="C20" s="121"/>
      <c r="D20" s="123"/>
      <c r="E20" s="40" t="s">
        <v>56</v>
      </c>
      <c r="F20" s="71"/>
      <c r="G20" s="71"/>
      <c r="H20" s="71"/>
      <c r="I20" s="71"/>
      <c r="J20" s="71"/>
      <c r="K20" s="71"/>
      <c r="L20" s="125"/>
      <c r="M20" s="41" cm="1">
        <f t="array" ref="M20">IF(F20="申請する",_xlfn.IFS(D20=D$87,150000,D20=D$88,72000*L20,D20=D$89,72000*L20,D20=D$90,150000,D20=D$91,150000,D20=D$92,72000*L20,D20=D$93,72000*L20,D20=D$94,150000,D20=D$95,228000,D20=D$96,145000,D20=D$97,105000,D20=D$98,70000,TRUE,0),0)</f>
        <v>0</v>
      </c>
      <c r="N20" s="48"/>
      <c r="O20" s="29"/>
      <c r="P20" s="28"/>
    </row>
    <row r="21" spans="1:16" ht="20" customHeight="1">
      <c r="A21" s="120"/>
      <c r="B21" s="70">
        <v>1234567890</v>
      </c>
      <c r="C21" s="122"/>
      <c r="D21" s="124"/>
      <c r="E21" s="40" t="s">
        <v>104</v>
      </c>
      <c r="F21" s="71"/>
      <c r="G21" s="47"/>
      <c r="H21" s="47"/>
      <c r="I21" s="47"/>
      <c r="J21" s="48"/>
      <c r="K21" s="48"/>
      <c r="L21" s="126"/>
      <c r="M21" s="41" cm="1">
        <f t="array" ref="M21">IF(F21="申請する",_xlfn.IFS($D20=$D$87,170000,$D20=$D$88,170000,$D20=$D$89,13000*$L20,$D20=$D$90,170000,$D20=$D$91,170000,$D20=$D$92,170000,$D20=$D$93,13000*$L20,$D20=$D$94,170000,$D20=$D$96,85000,$D20=$D$97,75000,$D20=$D$98,50000,TRUE,0),0)</f>
        <v>0</v>
      </c>
      <c r="N21" s="41">
        <f>M21</f>
        <v>0</v>
      </c>
      <c r="P21" s="28"/>
    </row>
    <row r="22" spans="1:16" ht="20" customHeight="1">
      <c r="A22" s="120">
        <v>10</v>
      </c>
      <c r="B22" s="69"/>
      <c r="C22" s="121"/>
      <c r="D22" s="123"/>
      <c r="E22" s="40" t="s">
        <v>56</v>
      </c>
      <c r="F22" s="71"/>
      <c r="G22" s="71"/>
      <c r="H22" s="71"/>
      <c r="I22" s="71"/>
      <c r="J22" s="71"/>
      <c r="K22" s="71"/>
      <c r="L22" s="125"/>
      <c r="M22" s="41" cm="1">
        <f t="array" ref="M22">IF(F22="申請する",_xlfn.IFS(D22=D$87,150000,D22=D$88,72000*L22,D22=D$89,72000*L22,D22=D$90,150000,D22=D$91,150000,D22=D$92,72000*L22,D22=D$93,72000*L22,D22=D$94,150000,D22=D$95,228000,D22=D$96,145000,D22=D$97,105000,D22=D$98,70000,TRUE,0),0)</f>
        <v>0</v>
      </c>
      <c r="N22" s="48"/>
      <c r="O22" s="29"/>
      <c r="P22" s="28"/>
    </row>
    <row r="23" spans="1:16" ht="20" customHeight="1">
      <c r="A23" s="120"/>
      <c r="B23" s="70">
        <v>1234567890</v>
      </c>
      <c r="C23" s="122"/>
      <c r="D23" s="124"/>
      <c r="E23" s="40" t="s">
        <v>104</v>
      </c>
      <c r="F23" s="71"/>
      <c r="G23" s="47"/>
      <c r="H23" s="47"/>
      <c r="I23" s="47"/>
      <c r="J23" s="48"/>
      <c r="K23" s="48"/>
      <c r="L23" s="126"/>
      <c r="M23" s="41" cm="1">
        <f t="array" ref="M23">IF(F23="申請する",_xlfn.IFS($D22=$D$87,170000,$D22=$D$88,170000,$D22=$D$89,13000*$L22,$D22=$D$90,170000,$D22=$D$91,170000,$D22=$D$92,170000,$D22=$D$93,13000*$L22,$D22=$D$94,170000,$D22=$D$96,85000,$D22=$D$97,75000,$D22=$D$98,50000,TRUE,0),0)</f>
        <v>0</v>
      </c>
      <c r="N23" s="41">
        <f>M23</f>
        <v>0</v>
      </c>
      <c r="P23" s="28"/>
    </row>
    <row r="24" spans="1:16" ht="20" customHeight="1">
      <c r="A24" s="120">
        <v>11</v>
      </c>
      <c r="B24" s="69"/>
      <c r="C24" s="121"/>
      <c r="D24" s="123"/>
      <c r="E24" s="40" t="s">
        <v>56</v>
      </c>
      <c r="F24" s="71"/>
      <c r="G24" s="71"/>
      <c r="H24" s="71"/>
      <c r="I24" s="71"/>
      <c r="J24" s="71"/>
      <c r="K24" s="71"/>
      <c r="L24" s="125"/>
      <c r="M24" s="41" cm="1">
        <f t="array" ref="M24">IF(F24="申請する",_xlfn.IFS(D24=D$87,150000,D24=D$88,72000*L24,D24=D$89,72000*L24,D24=D$90,150000,D24=D$91,150000,D24=D$92,72000*L24,D24=D$93,72000*L24,D24=D$94,150000,D24=D$95,228000,D24=D$96,145000,D24=D$97,105000,D24=D$98,70000,TRUE,0),0)</f>
        <v>0</v>
      </c>
      <c r="N24" s="48"/>
      <c r="O24" s="29"/>
      <c r="P24" s="28"/>
    </row>
    <row r="25" spans="1:16" ht="20" customHeight="1">
      <c r="A25" s="120"/>
      <c r="B25" s="70">
        <v>1234567890</v>
      </c>
      <c r="C25" s="122"/>
      <c r="D25" s="124"/>
      <c r="E25" s="40" t="s">
        <v>104</v>
      </c>
      <c r="F25" s="71"/>
      <c r="G25" s="47"/>
      <c r="H25" s="47"/>
      <c r="I25" s="47"/>
      <c r="J25" s="48"/>
      <c r="K25" s="48"/>
      <c r="L25" s="126"/>
      <c r="M25" s="41" cm="1">
        <f t="array" ref="M25">IF(F25="申請する",_xlfn.IFS($D24=$D$87,170000,$D24=$D$88,170000,$D24=$D$89,13000*$L24,$D24=$D$90,170000,$D24=$D$91,170000,$D24=$D$92,170000,$D24=$D$93,13000*$L24,$D24=$D$94,170000,$D24=$D$96,85000,$D24=$D$97,75000,$D24=$D$98,50000,TRUE,0),0)</f>
        <v>0</v>
      </c>
      <c r="N25" s="41">
        <f>M25</f>
        <v>0</v>
      </c>
      <c r="P25" s="28"/>
    </row>
    <row r="26" spans="1:16" ht="20" customHeight="1">
      <c r="A26" s="120">
        <v>12</v>
      </c>
      <c r="B26" s="69"/>
      <c r="C26" s="121"/>
      <c r="D26" s="123"/>
      <c r="E26" s="40" t="s">
        <v>56</v>
      </c>
      <c r="F26" s="71"/>
      <c r="G26" s="71"/>
      <c r="H26" s="71"/>
      <c r="I26" s="71"/>
      <c r="J26" s="71"/>
      <c r="K26" s="71"/>
      <c r="L26" s="125"/>
      <c r="M26" s="41" cm="1">
        <f t="array" ref="M26">IF(F26="申請する",_xlfn.IFS(D26=D$87,150000,D26=D$88,72000*L26,D26=D$89,72000*L26,D26=D$90,150000,D26=D$91,150000,D26=D$92,72000*L26,D26=D$93,72000*L26,D26=D$94,150000,D26=D$95,228000,D26=D$96,145000,D26=D$97,105000,D26=D$98,70000,TRUE,0),0)</f>
        <v>0</v>
      </c>
      <c r="N26" s="48"/>
      <c r="O26" s="29"/>
      <c r="P26" s="28"/>
    </row>
    <row r="27" spans="1:16" ht="20" customHeight="1">
      <c r="A27" s="120"/>
      <c r="B27" s="70">
        <v>1234567890</v>
      </c>
      <c r="C27" s="122"/>
      <c r="D27" s="124"/>
      <c r="E27" s="40" t="s">
        <v>104</v>
      </c>
      <c r="F27" s="71"/>
      <c r="G27" s="47"/>
      <c r="H27" s="47"/>
      <c r="I27" s="47"/>
      <c r="J27" s="48"/>
      <c r="K27" s="48"/>
      <c r="L27" s="126"/>
      <c r="M27" s="41" cm="1">
        <f t="array" ref="M27">IF(F27="申請する",_xlfn.IFS($D26=$D$87,170000,$D26=$D$88,170000,$D26=$D$89,13000*$L26,$D26=$D$90,170000,$D26=$D$91,170000,$D26=$D$92,170000,$D26=$D$93,13000*$L26,$D26=$D$94,170000,$D26=$D$96,85000,$D26=$D$97,75000,$D26=$D$98,50000,TRUE,0),0)</f>
        <v>0</v>
      </c>
      <c r="N27" s="41">
        <f>M27</f>
        <v>0</v>
      </c>
      <c r="P27" s="28"/>
    </row>
    <row r="28" spans="1:16" ht="20" customHeight="1">
      <c r="A28" s="120">
        <v>13</v>
      </c>
      <c r="B28" s="69"/>
      <c r="C28" s="121"/>
      <c r="D28" s="123"/>
      <c r="E28" s="40" t="s">
        <v>56</v>
      </c>
      <c r="F28" s="71"/>
      <c r="G28" s="71"/>
      <c r="H28" s="71"/>
      <c r="I28" s="71"/>
      <c r="J28" s="71"/>
      <c r="K28" s="71"/>
      <c r="L28" s="125"/>
      <c r="M28" s="41" cm="1">
        <f t="array" ref="M28">IF(F28="申請する",_xlfn.IFS(D28=D$87,150000,D28=D$88,72000*L28,D28=D$89,72000*L28,D28=D$90,150000,D28=D$91,150000,D28=D$92,72000*L28,D28=D$93,72000*L28,D28=D$94,150000,D28=D$95,228000,D28=D$96,145000,D28=D$97,105000,D28=D$98,70000,TRUE,0),0)</f>
        <v>0</v>
      </c>
      <c r="N28" s="48"/>
      <c r="O28" s="29"/>
      <c r="P28" s="28"/>
    </row>
    <row r="29" spans="1:16" ht="20" customHeight="1">
      <c r="A29" s="120"/>
      <c r="B29" s="70">
        <v>1234567890</v>
      </c>
      <c r="C29" s="122"/>
      <c r="D29" s="124"/>
      <c r="E29" s="40" t="s">
        <v>104</v>
      </c>
      <c r="F29" s="71"/>
      <c r="G29" s="47"/>
      <c r="H29" s="47"/>
      <c r="I29" s="47"/>
      <c r="J29" s="48"/>
      <c r="K29" s="48"/>
      <c r="L29" s="126"/>
      <c r="M29" s="41" cm="1">
        <f t="array" ref="M29">IF(F29="申請する",_xlfn.IFS($D28=$D$87,170000,$D28=$D$88,170000,$D28=$D$89,13000*$L28,$D28=$D$90,170000,$D28=$D$91,170000,$D28=$D$92,170000,$D28=$D$93,13000*$L28,$D28=$D$94,170000,$D28=$D$96,85000,$D28=$D$97,75000,$D28=$D$98,50000,TRUE,0),0)</f>
        <v>0</v>
      </c>
      <c r="N29" s="41">
        <f>M29</f>
        <v>0</v>
      </c>
      <c r="P29" s="28"/>
    </row>
    <row r="30" spans="1:16" ht="20" customHeight="1">
      <c r="A30" s="120">
        <v>14</v>
      </c>
      <c r="B30" s="69"/>
      <c r="C30" s="121"/>
      <c r="D30" s="123"/>
      <c r="E30" s="40" t="s">
        <v>56</v>
      </c>
      <c r="F30" s="71"/>
      <c r="G30" s="71"/>
      <c r="H30" s="71"/>
      <c r="I30" s="71"/>
      <c r="J30" s="71"/>
      <c r="K30" s="71"/>
      <c r="L30" s="125"/>
      <c r="M30" s="41" cm="1">
        <f t="array" ref="M30">IF(F30="申請する",_xlfn.IFS(D30=D$87,150000,D30=D$88,72000*L30,D30=D$89,72000*L30,D30=D$90,150000,D30=D$91,150000,D30=D$92,72000*L30,D30=D$93,72000*L30,D30=D$94,150000,D30=D$95,228000,D30=D$96,145000,D30=D$97,105000,D30=D$98,70000,TRUE,0),0)</f>
        <v>0</v>
      </c>
      <c r="N30" s="48"/>
      <c r="O30" s="29"/>
      <c r="P30" s="28"/>
    </row>
    <row r="31" spans="1:16" ht="20" customHeight="1">
      <c r="A31" s="120"/>
      <c r="B31" s="70">
        <v>1234567890</v>
      </c>
      <c r="C31" s="122"/>
      <c r="D31" s="124"/>
      <c r="E31" s="40" t="s">
        <v>104</v>
      </c>
      <c r="F31" s="71"/>
      <c r="G31" s="47"/>
      <c r="H31" s="47"/>
      <c r="I31" s="47"/>
      <c r="J31" s="48"/>
      <c r="K31" s="48"/>
      <c r="L31" s="126"/>
      <c r="M31" s="41" cm="1">
        <f t="array" ref="M31">IF(F31="申請する",_xlfn.IFS($D30=$D$87,170000,$D30=$D$88,170000,$D30=$D$89,13000*$L30,$D30=$D$90,170000,$D30=$D$91,170000,$D30=$D$92,170000,$D30=$D$93,13000*$L30,$D30=$D$94,170000,$D30=$D$96,85000,$D30=$D$97,75000,$D30=$D$98,50000,TRUE,0),0)</f>
        <v>0</v>
      </c>
      <c r="N31" s="41">
        <f>M31</f>
        <v>0</v>
      </c>
      <c r="P31" s="28"/>
    </row>
    <row r="32" spans="1:16" ht="20" customHeight="1">
      <c r="A32" s="120">
        <v>15</v>
      </c>
      <c r="B32" s="69"/>
      <c r="C32" s="121"/>
      <c r="D32" s="123"/>
      <c r="E32" s="40" t="s">
        <v>56</v>
      </c>
      <c r="F32" s="71"/>
      <c r="G32" s="71"/>
      <c r="H32" s="71"/>
      <c r="I32" s="71"/>
      <c r="J32" s="71"/>
      <c r="K32" s="71"/>
      <c r="L32" s="125"/>
      <c r="M32" s="41" cm="1">
        <f t="array" ref="M32">IF(F32="申請する",_xlfn.IFS(D32=D$87,150000,D32=D$88,72000*L32,D32=D$89,72000*L32,D32=D$90,150000,D32=D$91,150000,D32=D$92,72000*L32,D32=D$93,72000*L32,D32=D$94,150000,D32=D$95,228000,D32=D$96,145000,D32=D$97,105000,D32=D$98,70000,TRUE,0),0)</f>
        <v>0</v>
      </c>
      <c r="N32" s="48"/>
      <c r="O32" s="29"/>
      <c r="P32" s="28"/>
    </row>
    <row r="33" spans="1:16" ht="20" customHeight="1">
      <c r="A33" s="120"/>
      <c r="B33" s="70">
        <v>1234567890</v>
      </c>
      <c r="C33" s="122"/>
      <c r="D33" s="124"/>
      <c r="E33" s="40" t="s">
        <v>104</v>
      </c>
      <c r="F33" s="71"/>
      <c r="G33" s="47"/>
      <c r="H33" s="47"/>
      <c r="I33" s="47"/>
      <c r="J33" s="48"/>
      <c r="K33" s="48"/>
      <c r="L33" s="126"/>
      <c r="M33" s="41" cm="1">
        <f t="array" ref="M33">IF(F33="申請する",_xlfn.IFS($D32=$D$87,170000,$D32=$D$88,170000,$D32=$D$89,13000*$L32,$D32=$D$90,170000,$D32=$D$91,170000,$D32=$D$92,170000,$D32=$D$93,13000*$L32,$D32=$D$94,170000,$D32=$D$96,85000,$D32=$D$97,75000,$D32=$D$98,50000,TRUE,0),0)</f>
        <v>0</v>
      </c>
      <c r="N33" s="41">
        <f>M33</f>
        <v>0</v>
      </c>
      <c r="P33" s="28"/>
    </row>
    <row r="34" spans="1:16" ht="20" customHeight="1">
      <c r="A34" s="120">
        <v>16</v>
      </c>
      <c r="B34" s="69"/>
      <c r="C34" s="121"/>
      <c r="D34" s="123"/>
      <c r="E34" s="40" t="s">
        <v>56</v>
      </c>
      <c r="F34" s="71"/>
      <c r="G34" s="71"/>
      <c r="H34" s="71"/>
      <c r="I34" s="71"/>
      <c r="J34" s="71"/>
      <c r="K34" s="71"/>
      <c r="L34" s="125"/>
      <c r="M34" s="41" cm="1">
        <f t="array" ref="M34">IF(F34="申請する",_xlfn.IFS(D34=D$87,150000,D34=D$88,72000*L34,D34=D$89,72000*L34,D34=D$90,150000,D34=D$91,150000,D34=D$92,72000*L34,D34=D$93,72000*L34,D34=D$94,150000,D34=D$95,228000,D34=D$96,145000,D34=D$97,105000,D34=D$98,70000,TRUE,0),0)</f>
        <v>0</v>
      </c>
      <c r="N34" s="48"/>
      <c r="O34" s="29"/>
      <c r="P34" s="28"/>
    </row>
    <row r="35" spans="1:16" ht="20" customHeight="1">
      <c r="A35" s="120"/>
      <c r="B35" s="70">
        <v>1234567890</v>
      </c>
      <c r="C35" s="122"/>
      <c r="D35" s="124"/>
      <c r="E35" s="40" t="s">
        <v>104</v>
      </c>
      <c r="F35" s="71"/>
      <c r="G35" s="47"/>
      <c r="H35" s="47"/>
      <c r="I35" s="47"/>
      <c r="J35" s="48"/>
      <c r="K35" s="48"/>
      <c r="L35" s="126"/>
      <c r="M35" s="41" cm="1">
        <f t="array" ref="M35">IF(F35="申請する",_xlfn.IFS($D34=$D$87,170000,$D34=$D$88,170000,$D34=$D$89,13000*$L34,$D34=$D$90,170000,$D34=$D$91,170000,$D34=$D$92,170000,$D34=$D$93,13000*$L34,$D34=$D$94,170000,$D34=$D$96,85000,$D34=$D$97,75000,$D34=$D$98,50000,TRUE,0),0)</f>
        <v>0</v>
      </c>
      <c r="N35" s="41">
        <f>M35</f>
        <v>0</v>
      </c>
      <c r="P35" s="28"/>
    </row>
    <row r="36" spans="1:16" ht="20" customHeight="1">
      <c r="A36" s="120">
        <v>17</v>
      </c>
      <c r="B36" s="69"/>
      <c r="C36" s="121"/>
      <c r="D36" s="123"/>
      <c r="E36" s="40" t="s">
        <v>56</v>
      </c>
      <c r="F36" s="71"/>
      <c r="G36" s="71"/>
      <c r="H36" s="71"/>
      <c r="I36" s="71"/>
      <c r="J36" s="71"/>
      <c r="K36" s="71"/>
      <c r="L36" s="125"/>
      <c r="M36" s="41" cm="1">
        <f t="array" ref="M36">IF(F36="申請する",_xlfn.IFS(D36=D$87,150000,D36=D$88,72000*L36,D36=D$89,72000*L36,D36=D$90,150000,D36=D$91,150000,D36=D$92,72000*L36,D36=D$93,72000*L36,D36=D$94,150000,D36=D$95,228000,D36=D$96,145000,D36=D$97,105000,D36=D$98,70000,TRUE,0),0)</f>
        <v>0</v>
      </c>
      <c r="N36" s="48"/>
      <c r="O36" s="29"/>
      <c r="P36" s="28"/>
    </row>
    <row r="37" spans="1:16" ht="20" customHeight="1">
      <c r="A37" s="120"/>
      <c r="B37" s="70">
        <v>1234567890</v>
      </c>
      <c r="C37" s="122"/>
      <c r="D37" s="124"/>
      <c r="E37" s="40" t="s">
        <v>104</v>
      </c>
      <c r="F37" s="71"/>
      <c r="G37" s="47"/>
      <c r="H37" s="47"/>
      <c r="I37" s="47"/>
      <c r="J37" s="48"/>
      <c r="K37" s="48"/>
      <c r="L37" s="126"/>
      <c r="M37" s="41" cm="1">
        <f t="array" ref="M37">IF(F37="申請する",_xlfn.IFS($D36=$D$87,170000,$D36=$D$88,170000,$D36=$D$89,13000*$L36,$D36=$D$90,170000,$D36=$D$91,170000,$D36=$D$92,170000,$D36=$D$93,13000*$L36,$D36=$D$94,170000,$D36=$D$96,85000,$D36=$D$97,75000,$D36=$D$98,50000,TRUE,0),0)</f>
        <v>0</v>
      </c>
      <c r="N37" s="41">
        <f>M37</f>
        <v>0</v>
      </c>
      <c r="P37" s="28"/>
    </row>
    <row r="38" spans="1:16" ht="20" customHeight="1">
      <c r="A38" s="120">
        <v>18</v>
      </c>
      <c r="B38" s="69"/>
      <c r="C38" s="121"/>
      <c r="D38" s="123"/>
      <c r="E38" s="40" t="s">
        <v>56</v>
      </c>
      <c r="F38" s="71"/>
      <c r="G38" s="71"/>
      <c r="H38" s="71"/>
      <c r="I38" s="71"/>
      <c r="J38" s="71"/>
      <c r="K38" s="71"/>
      <c r="L38" s="125"/>
      <c r="M38" s="41" cm="1">
        <f t="array" ref="M38">IF(F38="申請する",_xlfn.IFS(D38=D$87,150000,D38=D$88,72000*L38,D38=D$89,72000*L38,D38=D$90,150000,D38=D$91,150000,D38=D$92,72000*L38,D38=D$93,72000*L38,D38=D$94,150000,D38=D$95,228000,D38=D$96,145000,D38=D$97,105000,D38=D$98,70000,TRUE,0),0)</f>
        <v>0</v>
      </c>
      <c r="N38" s="48"/>
      <c r="O38" s="29"/>
      <c r="P38" s="28"/>
    </row>
    <row r="39" spans="1:16" ht="20" customHeight="1">
      <c r="A39" s="120"/>
      <c r="B39" s="70">
        <v>1234567890</v>
      </c>
      <c r="C39" s="122"/>
      <c r="D39" s="124"/>
      <c r="E39" s="40" t="s">
        <v>104</v>
      </c>
      <c r="F39" s="71"/>
      <c r="G39" s="47"/>
      <c r="H39" s="47"/>
      <c r="I39" s="47"/>
      <c r="J39" s="48"/>
      <c r="K39" s="48"/>
      <c r="L39" s="126"/>
      <c r="M39" s="41" cm="1">
        <f t="array" ref="M39">IF(F39="申請する",_xlfn.IFS($D38=$D$87,170000,$D38=$D$88,170000,$D38=$D$89,13000*$L38,$D38=$D$90,170000,$D38=$D$91,170000,$D38=$D$92,170000,$D38=$D$93,13000*$L38,$D38=$D$94,170000,$D38=$D$96,85000,$D38=$D$97,75000,$D38=$D$98,50000,TRUE,0),0)</f>
        <v>0</v>
      </c>
      <c r="N39" s="41">
        <f>M39</f>
        <v>0</v>
      </c>
      <c r="P39" s="28"/>
    </row>
    <row r="40" spans="1:16" ht="20" customHeight="1">
      <c r="A40" s="120">
        <v>19</v>
      </c>
      <c r="B40" s="69"/>
      <c r="C40" s="121"/>
      <c r="D40" s="123"/>
      <c r="E40" s="40" t="s">
        <v>56</v>
      </c>
      <c r="F40" s="71"/>
      <c r="G40" s="71"/>
      <c r="H40" s="71"/>
      <c r="I40" s="71"/>
      <c r="J40" s="71"/>
      <c r="K40" s="71"/>
      <c r="L40" s="125"/>
      <c r="M40" s="41" cm="1">
        <f t="array" ref="M40">IF(F40="申請する",_xlfn.IFS(D40=D$87,150000,D40=D$88,72000*L40,D40=D$89,72000*L40,D40=D$90,150000,D40=D$91,150000,D40=D$92,72000*L40,D40=D$93,72000*L40,D40=D$94,150000,D40=D$95,228000,D40=D$96,145000,D40=D$97,105000,D40=D$98,70000,TRUE,0),0)</f>
        <v>0</v>
      </c>
      <c r="N40" s="48"/>
      <c r="O40" s="29"/>
      <c r="P40" s="28"/>
    </row>
    <row r="41" spans="1:16" ht="20" customHeight="1">
      <c r="A41" s="120"/>
      <c r="B41" s="70">
        <v>1234567890</v>
      </c>
      <c r="C41" s="122"/>
      <c r="D41" s="124"/>
      <c r="E41" s="40" t="s">
        <v>104</v>
      </c>
      <c r="F41" s="71"/>
      <c r="G41" s="47"/>
      <c r="H41" s="47"/>
      <c r="I41" s="47"/>
      <c r="J41" s="48"/>
      <c r="K41" s="48"/>
      <c r="L41" s="126"/>
      <c r="M41" s="41" cm="1">
        <f t="array" ref="M41">IF(F41="申請する",_xlfn.IFS($D40=$D$87,170000,$D40=$D$88,170000,$D40=$D$89,13000*$L40,$D40=$D$90,170000,$D40=$D$91,170000,$D40=$D$92,170000,$D40=$D$93,13000*$L40,$D40=$D$94,170000,$D40=$D$96,85000,$D40=$D$97,75000,$D40=$D$98,50000,TRUE,0),0)</f>
        <v>0</v>
      </c>
      <c r="N41" s="41">
        <f>M41</f>
        <v>0</v>
      </c>
      <c r="P41" s="28"/>
    </row>
    <row r="42" spans="1:16" ht="20" customHeight="1">
      <c r="A42" s="120">
        <v>20</v>
      </c>
      <c r="B42" s="69"/>
      <c r="C42" s="121"/>
      <c r="D42" s="123"/>
      <c r="E42" s="40" t="s">
        <v>56</v>
      </c>
      <c r="F42" s="71"/>
      <c r="G42" s="71"/>
      <c r="H42" s="71"/>
      <c r="I42" s="71"/>
      <c r="J42" s="71"/>
      <c r="K42" s="71"/>
      <c r="L42" s="125"/>
      <c r="M42" s="41" cm="1">
        <f t="array" ref="M42">IF(F42="申請する",_xlfn.IFS(D42=D$87,150000,D42=D$88,72000*L42,D42=D$89,72000*L42,D42=D$90,150000,D42=D$91,150000,D42=D$92,72000*L42,D42=D$93,72000*L42,D42=D$94,150000,D42=D$95,228000,D42=D$96,145000,D42=D$97,105000,D42=D$98,70000,TRUE,0),0)</f>
        <v>0</v>
      </c>
      <c r="N42" s="48"/>
      <c r="O42" s="29"/>
      <c r="P42" s="28"/>
    </row>
    <row r="43" spans="1:16" ht="20" customHeight="1">
      <c r="A43" s="120"/>
      <c r="B43" s="70">
        <v>1234567890</v>
      </c>
      <c r="C43" s="122"/>
      <c r="D43" s="124"/>
      <c r="E43" s="40" t="s">
        <v>104</v>
      </c>
      <c r="F43" s="71"/>
      <c r="G43" s="47"/>
      <c r="H43" s="47"/>
      <c r="I43" s="47"/>
      <c r="J43" s="48"/>
      <c r="K43" s="48"/>
      <c r="L43" s="126"/>
      <c r="M43" s="41" cm="1">
        <f t="array" ref="M43">IF(F43="申請する",_xlfn.IFS($D42=$D$87,170000,$D42=$D$88,170000,$D42=$D$89,13000*$L42,$D42=$D$90,170000,$D42=$D$91,170000,$D42=$D$92,170000,$D42=$D$93,13000*$L42,$D42=$D$94,170000,$D42=$D$96,85000,$D42=$D$97,75000,$D42=$D$98,50000,TRUE,0),0)</f>
        <v>0</v>
      </c>
      <c r="N43" s="41">
        <f>M43</f>
        <v>0</v>
      </c>
      <c r="P43" s="28"/>
    </row>
    <row r="44" spans="1:16" ht="20" customHeight="1">
      <c r="A44" s="120">
        <v>21</v>
      </c>
      <c r="B44" s="69"/>
      <c r="C44" s="121"/>
      <c r="D44" s="123"/>
      <c r="E44" s="40" t="s">
        <v>56</v>
      </c>
      <c r="F44" s="71"/>
      <c r="G44" s="71"/>
      <c r="H44" s="71"/>
      <c r="I44" s="71"/>
      <c r="J44" s="71"/>
      <c r="K44" s="71"/>
      <c r="L44" s="125"/>
      <c r="M44" s="41" cm="1">
        <f t="array" ref="M44">IF(F44="申請する",_xlfn.IFS(D44=D$87,150000,D44=D$88,72000*L44,D44=D$89,72000*L44,D44=D$90,150000,D44=D$91,150000,D44=D$92,72000*L44,D44=D$93,72000*L44,D44=D$94,150000,D44=D$95,228000,D44=D$96,145000,D44=D$97,105000,D44=D$98,70000,TRUE,0),0)</f>
        <v>0</v>
      </c>
      <c r="N44" s="48"/>
      <c r="O44" s="29"/>
      <c r="P44" s="28"/>
    </row>
    <row r="45" spans="1:16" ht="20" customHeight="1">
      <c r="A45" s="120"/>
      <c r="B45" s="70">
        <v>1234567890</v>
      </c>
      <c r="C45" s="122"/>
      <c r="D45" s="124"/>
      <c r="E45" s="40" t="s">
        <v>104</v>
      </c>
      <c r="F45" s="71"/>
      <c r="G45" s="47"/>
      <c r="H45" s="47"/>
      <c r="I45" s="47"/>
      <c r="J45" s="48"/>
      <c r="K45" s="48"/>
      <c r="L45" s="126"/>
      <c r="M45" s="41" cm="1">
        <f t="array" ref="M45">IF(F45="申請する",_xlfn.IFS($D44=$D$87,170000,$D44=$D$88,170000,$D44=$D$89,13000*$L44,$D44=$D$90,170000,$D44=$D$91,170000,$D44=$D$92,170000,$D44=$D$93,13000*$L44,$D44=$D$94,170000,$D44=$D$96,85000,$D44=$D$97,75000,$D44=$D$98,50000,TRUE,0),0)</f>
        <v>0</v>
      </c>
      <c r="N45" s="41">
        <f>M45</f>
        <v>0</v>
      </c>
      <c r="P45" s="28"/>
    </row>
    <row r="46" spans="1:16" ht="20" customHeight="1">
      <c r="A46" s="120">
        <v>22</v>
      </c>
      <c r="B46" s="69"/>
      <c r="C46" s="121"/>
      <c r="D46" s="123"/>
      <c r="E46" s="40" t="s">
        <v>56</v>
      </c>
      <c r="F46" s="71"/>
      <c r="G46" s="71"/>
      <c r="H46" s="71"/>
      <c r="I46" s="71"/>
      <c r="J46" s="71"/>
      <c r="K46" s="71"/>
      <c r="L46" s="125"/>
      <c r="M46" s="41" cm="1">
        <f t="array" ref="M46">IF(F46="申請する",_xlfn.IFS(D46=D$87,150000,D46=D$88,72000*L46,D46=D$89,72000*L46,D46=D$90,150000,D46=D$91,150000,D46=D$92,72000*L46,D46=D$93,72000*L46,D46=D$94,150000,D46=D$95,228000,D46=D$96,145000,D46=D$97,105000,D46=D$98,70000,TRUE,0),0)</f>
        <v>0</v>
      </c>
      <c r="N46" s="48"/>
      <c r="O46" s="29"/>
      <c r="P46" s="28"/>
    </row>
    <row r="47" spans="1:16" ht="20" customHeight="1">
      <c r="A47" s="120"/>
      <c r="B47" s="70">
        <v>1234567890</v>
      </c>
      <c r="C47" s="122"/>
      <c r="D47" s="124"/>
      <c r="E47" s="40" t="s">
        <v>104</v>
      </c>
      <c r="F47" s="71"/>
      <c r="G47" s="47"/>
      <c r="H47" s="47"/>
      <c r="I47" s="47"/>
      <c r="J47" s="48"/>
      <c r="K47" s="48"/>
      <c r="L47" s="126"/>
      <c r="M47" s="41" cm="1">
        <f t="array" ref="M47">IF(F47="申請する",_xlfn.IFS($D46=$D$87,170000,$D46=$D$88,170000,$D46=$D$89,13000*$L46,$D46=$D$90,170000,$D46=$D$91,170000,$D46=$D$92,170000,$D46=$D$93,13000*$L46,$D46=$D$94,170000,$D46=$D$96,85000,$D46=$D$97,75000,$D46=$D$98,50000,TRUE,0),0)</f>
        <v>0</v>
      </c>
      <c r="N47" s="41">
        <f>M47</f>
        <v>0</v>
      </c>
      <c r="P47" s="28"/>
    </row>
    <row r="48" spans="1:16" ht="20" customHeight="1">
      <c r="A48" s="120">
        <v>23</v>
      </c>
      <c r="B48" s="69"/>
      <c r="C48" s="121"/>
      <c r="D48" s="123"/>
      <c r="E48" s="40" t="s">
        <v>56</v>
      </c>
      <c r="F48" s="71"/>
      <c r="G48" s="71"/>
      <c r="H48" s="71"/>
      <c r="I48" s="71"/>
      <c r="J48" s="71"/>
      <c r="K48" s="71"/>
      <c r="L48" s="125"/>
      <c r="M48" s="41" cm="1">
        <f t="array" ref="M48">IF(F48="申請する",_xlfn.IFS(D48=D$87,150000,D48=D$88,72000*L48,D48=D$89,72000*L48,D48=D$90,150000,D48=D$91,150000,D48=D$92,72000*L48,D48=D$93,72000*L48,D48=D$94,150000,D48=D$95,228000,D48=D$96,145000,D48=D$97,105000,D48=D$98,70000,TRUE,0),0)</f>
        <v>0</v>
      </c>
      <c r="N48" s="48"/>
      <c r="O48" s="29"/>
      <c r="P48" s="28"/>
    </row>
    <row r="49" spans="1:16" ht="20" customHeight="1">
      <c r="A49" s="120"/>
      <c r="B49" s="70">
        <v>1234567890</v>
      </c>
      <c r="C49" s="122"/>
      <c r="D49" s="124"/>
      <c r="E49" s="40" t="s">
        <v>104</v>
      </c>
      <c r="F49" s="71"/>
      <c r="G49" s="47"/>
      <c r="H49" s="47"/>
      <c r="I49" s="47"/>
      <c r="J49" s="48"/>
      <c r="K49" s="48"/>
      <c r="L49" s="126"/>
      <c r="M49" s="41" cm="1">
        <f t="array" ref="M49">IF(F49="申請する",_xlfn.IFS($D48=$D$87,170000,$D48=$D$88,170000,$D48=$D$89,13000*$L48,$D48=$D$90,170000,$D48=$D$91,170000,$D48=$D$92,170000,$D48=$D$93,13000*$L48,$D48=$D$94,170000,$D48=$D$96,85000,$D48=$D$97,75000,$D48=$D$98,50000,TRUE,0),0)</f>
        <v>0</v>
      </c>
      <c r="N49" s="41">
        <f>M49</f>
        <v>0</v>
      </c>
      <c r="P49" s="28"/>
    </row>
    <row r="50" spans="1:16" ht="20" customHeight="1">
      <c r="A50" s="120">
        <v>24</v>
      </c>
      <c r="B50" s="69"/>
      <c r="C50" s="121"/>
      <c r="D50" s="123"/>
      <c r="E50" s="40" t="s">
        <v>56</v>
      </c>
      <c r="F50" s="71"/>
      <c r="G50" s="71"/>
      <c r="H50" s="71"/>
      <c r="I50" s="71"/>
      <c r="J50" s="71"/>
      <c r="K50" s="71"/>
      <c r="L50" s="125"/>
      <c r="M50" s="41" cm="1">
        <f t="array" ref="M50">IF(F50="申請する",_xlfn.IFS(D50=D$87,150000,D50=D$88,72000*L50,D50=D$89,72000*L50,D50=D$90,150000,D50=D$91,150000,D50=D$92,72000*L50,D50=D$93,72000*L50,D50=D$94,150000,D50=D$95,228000,D50=D$96,145000,D50=D$97,105000,D50=D$98,70000,TRUE,0),0)</f>
        <v>0</v>
      </c>
      <c r="N50" s="48"/>
      <c r="O50" s="29"/>
      <c r="P50" s="28"/>
    </row>
    <row r="51" spans="1:16" ht="20" customHeight="1">
      <c r="A51" s="120"/>
      <c r="B51" s="70">
        <v>1234567890</v>
      </c>
      <c r="C51" s="122"/>
      <c r="D51" s="124"/>
      <c r="E51" s="40" t="s">
        <v>104</v>
      </c>
      <c r="F51" s="71"/>
      <c r="G51" s="47"/>
      <c r="H51" s="47"/>
      <c r="I51" s="47"/>
      <c r="J51" s="48"/>
      <c r="K51" s="48"/>
      <c r="L51" s="126"/>
      <c r="M51" s="41" cm="1">
        <f t="array" ref="M51">IF(F51="申請する",_xlfn.IFS($D50=$D$87,170000,$D50=$D$88,170000,$D50=$D$89,13000*$L50,$D50=$D$90,170000,$D50=$D$91,170000,$D50=$D$92,170000,$D50=$D$93,13000*$L50,$D50=$D$94,170000,$D50=$D$96,85000,$D50=$D$97,75000,$D50=$D$98,50000,TRUE,0),0)</f>
        <v>0</v>
      </c>
      <c r="N51" s="41">
        <f>M51</f>
        <v>0</v>
      </c>
      <c r="P51" s="28"/>
    </row>
    <row r="52" spans="1:16" ht="20" customHeight="1">
      <c r="A52" s="120">
        <v>25</v>
      </c>
      <c r="B52" s="69"/>
      <c r="C52" s="121"/>
      <c r="D52" s="123"/>
      <c r="E52" s="40" t="s">
        <v>56</v>
      </c>
      <c r="F52" s="71"/>
      <c r="G52" s="71"/>
      <c r="H52" s="71"/>
      <c r="I52" s="71"/>
      <c r="J52" s="71"/>
      <c r="K52" s="71"/>
      <c r="L52" s="125"/>
      <c r="M52" s="41" cm="1">
        <f t="array" ref="M52">IF(F52="申請する",_xlfn.IFS(D52=D$87,150000,D52=D$88,72000*L52,D52=D$89,72000*L52,D52=D$90,150000,D52=D$91,150000,D52=D$92,72000*L52,D52=D$93,72000*L52,D52=D$94,150000,D52=D$95,228000,D52=D$96,145000,D52=D$97,105000,D52=D$98,70000,TRUE,0),0)</f>
        <v>0</v>
      </c>
      <c r="N52" s="48"/>
      <c r="O52" s="29"/>
      <c r="P52" s="28"/>
    </row>
    <row r="53" spans="1:16" ht="20" customHeight="1" thickBot="1">
      <c r="A53" s="120"/>
      <c r="B53" s="70">
        <v>1234567890</v>
      </c>
      <c r="C53" s="122"/>
      <c r="D53" s="124"/>
      <c r="E53" s="40" t="s">
        <v>104</v>
      </c>
      <c r="F53" s="71"/>
      <c r="G53" s="47"/>
      <c r="H53" s="47"/>
      <c r="I53" s="47"/>
      <c r="J53" s="48"/>
      <c r="K53" s="48"/>
      <c r="L53" s="126"/>
      <c r="M53" s="117" cm="1">
        <f t="array" ref="M53">IF(F53="申請する",_xlfn.IFS($D52=$D$87,170000,$D52=$D$88,170000,$D52=$D$89,13000*$L52,$D52=$D$90,170000,$D52=$D$91,170000,$D52=$D$92,170000,$D52=$D$93,13000*$L52,$D52=$D$94,170000,$D52=$D$96,85000,$D52=$D$97,75000,$D52=$D$98,50000,TRUE,0),0)</f>
        <v>0</v>
      </c>
      <c r="N53" s="117">
        <f>M53</f>
        <v>0</v>
      </c>
      <c r="P53" s="40" t="s">
        <v>103</v>
      </c>
    </row>
    <row r="54" spans="1:16" ht="20" customHeight="1">
      <c r="B54" s="14"/>
      <c r="C54" s="14"/>
      <c r="D54" s="13"/>
      <c r="E54" s="13"/>
      <c r="K54" s="135" t="s">
        <v>102</v>
      </c>
      <c r="L54" s="136"/>
      <c r="M54" s="116">
        <f>M4+M6+M8+M10+M12+M14+M16+M18+M20+M22+M24+M26+M28+M30+M32+M34+M36+M38+M40+M42+M44+M46+M48+M50+M52</f>
        <v>0</v>
      </c>
      <c r="N54" s="42">
        <f>'賃金改善報告書（別紙２）'!L2</f>
        <v>0</v>
      </c>
      <c r="P54" s="43">
        <f>MIN(M54:N54)</f>
        <v>0</v>
      </c>
    </row>
    <row r="55" spans="1:16" ht="20" customHeight="1" thickBot="1">
      <c r="B55" s="13"/>
      <c r="C55" s="13"/>
      <c r="D55" s="13"/>
      <c r="E55" s="13"/>
      <c r="K55" s="135" t="s">
        <v>105</v>
      </c>
      <c r="L55" s="136"/>
      <c r="M55" s="118">
        <f>M5+M7+M9+M11+M13+M15+M17+M19+M21+M23+M25+M27+M29+M31+M33+M35+M37+M39+M41+M43+M45+M47+M49+M51+M53</f>
        <v>0</v>
      </c>
      <c r="N55" s="119">
        <f>N5+N7+N9+N11+N13+N15+N17+N19+N21+N23+N25+N27+N29+N31+N33+N35+N37+N39+N41+N43+N45+N47+N49+N51+N53</f>
        <v>0</v>
      </c>
      <c r="P55" s="43">
        <f>MIN(M55:N55)</f>
        <v>0</v>
      </c>
    </row>
    <row r="56" spans="1:16" ht="20" customHeight="1">
      <c r="B56" s="13"/>
      <c r="C56" s="13"/>
      <c r="D56" s="13"/>
      <c r="E56" s="13"/>
    </row>
    <row r="57" spans="1:16" ht="20" customHeight="1">
      <c r="B57" s="13"/>
      <c r="C57" s="13"/>
      <c r="D57" s="13"/>
      <c r="E57" s="13"/>
    </row>
    <row r="58" spans="1:16" ht="20" customHeight="1" thickBot="1">
      <c r="N58" s="15"/>
    </row>
    <row r="59" spans="1:16">
      <c r="B59" s="14" t="s">
        <v>75</v>
      </c>
      <c r="C59" s="14"/>
      <c r="N59" s="133" t="s">
        <v>101</v>
      </c>
      <c r="O59" s="134"/>
      <c r="P59" s="44">
        <f>ROUNDDOWN(P54,-3)</f>
        <v>0</v>
      </c>
    </row>
    <row r="60" spans="1:16">
      <c r="B60" t="s">
        <v>68</v>
      </c>
      <c r="N60" s="129" t="s">
        <v>106</v>
      </c>
      <c r="O60" s="130"/>
      <c r="P60" s="45">
        <f>ROUNDDOWN(P55,-3)</f>
        <v>0</v>
      </c>
    </row>
    <row r="61" spans="1:16" ht="13.5" thickBot="1">
      <c r="B61" t="s">
        <v>69</v>
      </c>
      <c r="N61" s="131" t="s">
        <v>57</v>
      </c>
      <c r="O61" s="132"/>
      <c r="P61" s="46">
        <f>SUM(P59:P60)</f>
        <v>0</v>
      </c>
    </row>
    <row r="62" spans="1:16">
      <c r="B62" t="s">
        <v>70</v>
      </c>
    </row>
    <row r="65" spans="2:2">
      <c r="B65" t="s">
        <v>66</v>
      </c>
    </row>
    <row r="66" spans="2:2">
      <c r="B66" t="s">
        <v>76</v>
      </c>
    </row>
    <row r="67" spans="2:2">
      <c r="B67" t="s">
        <v>93</v>
      </c>
    </row>
    <row r="68" spans="2:2">
      <c r="B68" t="s">
        <v>77</v>
      </c>
    </row>
    <row r="69" spans="2:2">
      <c r="B69" t="s">
        <v>78</v>
      </c>
    </row>
    <row r="70" spans="2:2">
      <c r="B70" t="s">
        <v>94</v>
      </c>
    </row>
    <row r="71" spans="2:2">
      <c r="B71" t="s">
        <v>88</v>
      </c>
    </row>
    <row r="73" spans="2:2">
      <c r="B73" t="s">
        <v>67</v>
      </c>
    </row>
    <row r="74" spans="2:2">
      <c r="B74" t="s">
        <v>83</v>
      </c>
    </row>
    <row r="75" spans="2:2">
      <c r="B75" t="s">
        <v>84</v>
      </c>
    </row>
    <row r="76" spans="2:2">
      <c r="B76" t="s">
        <v>85</v>
      </c>
    </row>
    <row r="86" spans="4:4">
      <c r="D86" t="s">
        <v>80</v>
      </c>
    </row>
    <row r="87" spans="4:4">
      <c r="D87" t="s">
        <v>155</v>
      </c>
    </row>
    <row r="88" spans="4:4">
      <c r="D88" t="s">
        <v>156</v>
      </c>
    </row>
    <row r="89" spans="4:4">
      <c r="D89" t="s">
        <v>157</v>
      </c>
    </row>
    <row r="90" spans="4:4">
      <c r="D90" t="s">
        <v>109</v>
      </c>
    </row>
    <row r="91" spans="4:4">
      <c r="D91" t="s">
        <v>158</v>
      </c>
    </row>
    <row r="92" spans="4:4">
      <c r="D92" t="s">
        <v>159</v>
      </c>
    </row>
    <row r="93" spans="4:4">
      <c r="D93" t="s">
        <v>160</v>
      </c>
    </row>
    <row r="94" spans="4:4">
      <c r="D94" t="s">
        <v>110</v>
      </c>
    </row>
    <row r="95" spans="4:4">
      <c r="D95" t="s">
        <v>71</v>
      </c>
    </row>
    <row r="96" spans="4:4">
      <c r="D96" t="s">
        <v>72</v>
      </c>
    </row>
    <row r="97" spans="2:14">
      <c r="D97" t="s">
        <v>73</v>
      </c>
    </row>
    <row r="98" spans="2:14">
      <c r="D98" t="s">
        <v>74</v>
      </c>
    </row>
    <row r="109" spans="2:14">
      <c r="B109" s="76"/>
    </row>
    <row r="110" spans="2:14">
      <c r="B110" s="76" t="s">
        <v>161</v>
      </c>
    </row>
    <row r="111" spans="2:14">
      <c r="B111" s="77">
        <f>B4</f>
        <v>0</v>
      </c>
      <c r="C111" s="78">
        <f>B5</f>
        <v>1234567890</v>
      </c>
      <c r="D111" s="76">
        <f>C4</f>
        <v>0</v>
      </c>
      <c r="E111">
        <f>D4</f>
        <v>0</v>
      </c>
      <c r="F111">
        <f t="shared" ref="F111:N111" si="0">F4</f>
        <v>0</v>
      </c>
      <c r="G111">
        <f t="shared" si="0"/>
        <v>0</v>
      </c>
      <c r="H111">
        <f t="shared" si="0"/>
        <v>0</v>
      </c>
      <c r="I111">
        <f t="shared" si="0"/>
        <v>0</v>
      </c>
      <c r="J111" s="13">
        <f t="shared" si="0"/>
        <v>0</v>
      </c>
      <c r="K111" s="13">
        <f t="shared" si="0"/>
        <v>0</v>
      </c>
      <c r="L111" s="79">
        <f t="shared" si="0"/>
        <v>0</v>
      </c>
      <c r="M111" s="29">
        <f t="shared" si="0"/>
        <v>0</v>
      </c>
      <c r="N111" s="29">
        <f t="shared" si="0"/>
        <v>0</v>
      </c>
    </row>
    <row r="112" spans="2:14">
      <c r="B112" s="77">
        <f>B6</f>
        <v>0</v>
      </c>
      <c r="C112" s="78">
        <f>B7</f>
        <v>1234567890</v>
      </c>
      <c r="D112" s="76">
        <f>C6</f>
        <v>0</v>
      </c>
      <c r="E112">
        <f>D6</f>
        <v>0</v>
      </c>
      <c r="F112">
        <f t="shared" ref="F112:N112" si="1">F6</f>
        <v>0</v>
      </c>
      <c r="G112">
        <f t="shared" si="1"/>
        <v>0</v>
      </c>
      <c r="H112">
        <f t="shared" si="1"/>
        <v>0</v>
      </c>
      <c r="I112">
        <f t="shared" si="1"/>
        <v>0</v>
      </c>
      <c r="J112" s="13">
        <f t="shared" si="1"/>
        <v>0</v>
      </c>
      <c r="K112" s="13">
        <f t="shared" si="1"/>
        <v>0</v>
      </c>
      <c r="L112" s="79">
        <f t="shared" si="1"/>
        <v>0</v>
      </c>
      <c r="M112" s="29">
        <f t="shared" si="1"/>
        <v>0</v>
      </c>
      <c r="N112" s="29">
        <f t="shared" si="1"/>
        <v>0</v>
      </c>
    </row>
    <row r="113" spans="2:14">
      <c r="B113" s="77">
        <f>B8</f>
        <v>0</v>
      </c>
      <c r="C113" s="78">
        <f>B9</f>
        <v>1234567890</v>
      </c>
      <c r="D113" s="76">
        <f>C8</f>
        <v>0</v>
      </c>
      <c r="E113">
        <f>D8</f>
        <v>0</v>
      </c>
      <c r="F113">
        <f>F8</f>
        <v>0</v>
      </c>
      <c r="G113">
        <f>G8</f>
        <v>0</v>
      </c>
      <c r="H113">
        <f>H8</f>
        <v>0</v>
      </c>
      <c r="I113">
        <f t="shared" ref="I113:N113" si="2">I8</f>
        <v>0</v>
      </c>
      <c r="J113" s="13">
        <f t="shared" si="2"/>
        <v>0</v>
      </c>
      <c r="K113" s="13">
        <f t="shared" si="2"/>
        <v>0</v>
      </c>
      <c r="L113" s="79">
        <f t="shared" si="2"/>
        <v>0</v>
      </c>
      <c r="M113" s="29">
        <f t="shared" si="2"/>
        <v>0</v>
      </c>
      <c r="N113" s="29">
        <f t="shared" si="2"/>
        <v>0</v>
      </c>
    </row>
    <row r="114" spans="2:14">
      <c r="B114" s="77">
        <f>B10</f>
        <v>0</v>
      </c>
      <c r="C114" s="78">
        <f>B11</f>
        <v>1234567890</v>
      </c>
      <c r="D114" s="76">
        <f>C10</f>
        <v>0</v>
      </c>
      <c r="E114">
        <f>D10</f>
        <v>0</v>
      </c>
      <c r="F114">
        <f>F10</f>
        <v>0</v>
      </c>
      <c r="G114">
        <f>G10</f>
        <v>0</v>
      </c>
      <c r="H114">
        <f>H10</f>
        <v>0</v>
      </c>
      <c r="I114">
        <f t="shared" ref="I114:N114" si="3">I10</f>
        <v>0</v>
      </c>
      <c r="J114" s="13">
        <f t="shared" si="3"/>
        <v>0</v>
      </c>
      <c r="K114" s="13">
        <f t="shared" si="3"/>
        <v>0</v>
      </c>
      <c r="L114" s="79">
        <f t="shared" si="3"/>
        <v>0</v>
      </c>
      <c r="M114" s="29">
        <f t="shared" si="3"/>
        <v>0</v>
      </c>
      <c r="N114" s="29">
        <f t="shared" si="3"/>
        <v>0</v>
      </c>
    </row>
    <row r="115" spans="2:14">
      <c r="B115" s="77">
        <f>B12</f>
        <v>0</v>
      </c>
      <c r="C115" s="78">
        <f>B13</f>
        <v>1234567890</v>
      </c>
      <c r="D115" s="76">
        <f>C12</f>
        <v>0</v>
      </c>
      <c r="E115">
        <f>D12</f>
        <v>0</v>
      </c>
      <c r="F115">
        <f>F12</f>
        <v>0</v>
      </c>
      <c r="G115">
        <f>G12</f>
        <v>0</v>
      </c>
      <c r="H115">
        <f>H12</f>
        <v>0</v>
      </c>
      <c r="I115">
        <f t="shared" ref="I115:N115" si="4">I12</f>
        <v>0</v>
      </c>
      <c r="J115" s="13">
        <f t="shared" si="4"/>
        <v>0</v>
      </c>
      <c r="K115" s="13">
        <f t="shared" si="4"/>
        <v>0</v>
      </c>
      <c r="L115" s="79">
        <f t="shared" si="4"/>
        <v>0</v>
      </c>
      <c r="M115" s="29">
        <f t="shared" si="4"/>
        <v>0</v>
      </c>
      <c r="N115" s="29">
        <f t="shared" si="4"/>
        <v>0</v>
      </c>
    </row>
    <row r="116" spans="2:14">
      <c r="B116" s="77">
        <f>B14</f>
        <v>0</v>
      </c>
      <c r="C116" s="78">
        <f>B15</f>
        <v>1234567890</v>
      </c>
      <c r="D116" s="76">
        <f>C14</f>
        <v>0</v>
      </c>
      <c r="E116">
        <f>D14</f>
        <v>0</v>
      </c>
      <c r="F116">
        <f>F14</f>
        <v>0</v>
      </c>
      <c r="G116">
        <f>G14</f>
        <v>0</v>
      </c>
      <c r="H116">
        <f>H14</f>
        <v>0</v>
      </c>
      <c r="I116">
        <f t="shared" ref="I116:N116" si="5">I14</f>
        <v>0</v>
      </c>
      <c r="J116" s="13">
        <f t="shared" si="5"/>
        <v>0</v>
      </c>
      <c r="K116" s="13">
        <f t="shared" si="5"/>
        <v>0</v>
      </c>
      <c r="L116" s="79">
        <f t="shared" si="5"/>
        <v>0</v>
      </c>
      <c r="M116" s="29">
        <f t="shared" si="5"/>
        <v>0</v>
      </c>
      <c r="N116" s="29">
        <f t="shared" si="5"/>
        <v>0</v>
      </c>
    </row>
    <row r="117" spans="2:14">
      <c r="B117" s="77">
        <f>B16</f>
        <v>0</v>
      </c>
      <c r="C117" s="78">
        <f>B17</f>
        <v>1234567890</v>
      </c>
      <c r="D117" s="76">
        <f>C16</f>
        <v>0</v>
      </c>
      <c r="E117">
        <f>D16</f>
        <v>0</v>
      </c>
      <c r="F117">
        <f>F16</f>
        <v>0</v>
      </c>
      <c r="G117">
        <f>G16</f>
        <v>0</v>
      </c>
      <c r="H117">
        <f>H16</f>
        <v>0</v>
      </c>
      <c r="I117">
        <f t="shared" ref="I117:N117" si="6">I16</f>
        <v>0</v>
      </c>
      <c r="J117" s="13">
        <f t="shared" si="6"/>
        <v>0</v>
      </c>
      <c r="K117" s="13">
        <f t="shared" si="6"/>
        <v>0</v>
      </c>
      <c r="L117" s="79">
        <f t="shared" si="6"/>
        <v>0</v>
      </c>
      <c r="M117" s="29">
        <f t="shared" si="6"/>
        <v>0</v>
      </c>
      <c r="N117" s="29">
        <f t="shared" si="6"/>
        <v>0</v>
      </c>
    </row>
    <row r="118" spans="2:14">
      <c r="B118" s="77">
        <f>B18</f>
        <v>0</v>
      </c>
      <c r="C118" s="78">
        <f>B19</f>
        <v>1234567890</v>
      </c>
      <c r="D118" s="76">
        <f>C18</f>
        <v>0</v>
      </c>
      <c r="E118">
        <f>D18</f>
        <v>0</v>
      </c>
      <c r="F118">
        <f>F18</f>
        <v>0</v>
      </c>
      <c r="G118">
        <f>G18</f>
        <v>0</v>
      </c>
      <c r="H118">
        <f>H18</f>
        <v>0</v>
      </c>
      <c r="I118">
        <f t="shared" ref="I118:N118" si="7">I18</f>
        <v>0</v>
      </c>
      <c r="J118" s="13">
        <f t="shared" si="7"/>
        <v>0</v>
      </c>
      <c r="K118" s="13">
        <f t="shared" si="7"/>
        <v>0</v>
      </c>
      <c r="L118" s="79">
        <f t="shared" si="7"/>
        <v>0</v>
      </c>
      <c r="M118" s="29">
        <f t="shared" si="7"/>
        <v>0</v>
      </c>
      <c r="N118" s="29">
        <f t="shared" si="7"/>
        <v>0</v>
      </c>
    </row>
    <row r="119" spans="2:14">
      <c r="B119" s="77">
        <f>B20</f>
        <v>0</v>
      </c>
      <c r="C119" s="78">
        <f>B21</f>
        <v>1234567890</v>
      </c>
      <c r="D119" s="76">
        <f>C20</f>
        <v>0</v>
      </c>
      <c r="E119">
        <f>D20</f>
        <v>0</v>
      </c>
      <c r="F119">
        <f>F20</f>
        <v>0</v>
      </c>
      <c r="G119">
        <f>G20</f>
        <v>0</v>
      </c>
      <c r="H119">
        <f>H20</f>
        <v>0</v>
      </c>
      <c r="I119">
        <f t="shared" ref="I119:N119" si="8">I20</f>
        <v>0</v>
      </c>
      <c r="J119" s="13">
        <f t="shared" si="8"/>
        <v>0</v>
      </c>
      <c r="K119" s="13">
        <f t="shared" si="8"/>
        <v>0</v>
      </c>
      <c r="L119" s="79">
        <f t="shared" si="8"/>
        <v>0</v>
      </c>
      <c r="M119" s="29">
        <f t="shared" si="8"/>
        <v>0</v>
      </c>
      <c r="N119" s="29">
        <f t="shared" si="8"/>
        <v>0</v>
      </c>
    </row>
    <row r="120" spans="2:14">
      <c r="B120" s="77">
        <f>B22</f>
        <v>0</v>
      </c>
      <c r="C120" s="78">
        <f>B23</f>
        <v>1234567890</v>
      </c>
      <c r="D120" s="76">
        <f>C22</f>
        <v>0</v>
      </c>
      <c r="E120">
        <f>D22</f>
        <v>0</v>
      </c>
      <c r="F120">
        <f>F22</f>
        <v>0</v>
      </c>
      <c r="G120">
        <f>G22</f>
        <v>0</v>
      </c>
      <c r="H120">
        <f>H22</f>
        <v>0</v>
      </c>
      <c r="I120">
        <f t="shared" ref="I120:N120" si="9">I22</f>
        <v>0</v>
      </c>
      <c r="J120" s="13">
        <f t="shared" si="9"/>
        <v>0</v>
      </c>
      <c r="K120" s="13">
        <f t="shared" si="9"/>
        <v>0</v>
      </c>
      <c r="L120" s="79">
        <f t="shared" si="9"/>
        <v>0</v>
      </c>
      <c r="M120" s="29">
        <f t="shared" si="9"/>
        <v>0</v>
      </c>
      <c r="N120" s="29">
        <f t="shared" si="9"/>
        <v>0</v>
      </c>
    </row>
    <row r="121" spans="2:14">
      <c r="B121" s="77">
        <f>B24</f>
        <v>0</v>
      </c>
      <c r="C121" s="78">
        <f>B25</f>
        <v>1234567890</v>
      </c>
      <c r="D121" s="76">
        <f>C24</f>
        <v>0</v>
      </c>
      <c r="E121">
        <f>D24</f>
        <v>0</v>
      </c>
      <c r="F121">
        <f t="shared" ref="F121:N121" si="10">F24</f>
        <v>0</v>
      </c>
      <c r="G121">
        <f t="shared" si="10"/>
        <v>0</v>
      </c>
      <c r="H121">
        <f>H24</f>
        <v>0</v>
      </c>
      <c r="I121">
        <f t="shared" si="10"/>
        <v>0</v>
      </c>
      <c r="J121" s="13">
        <f t="shared" si="10"/>
        <v>0</v>
      </c>
      <c r="K121" s="13">
        <f t="shared" si="10"/>
        <v>0</v>
      </c>
      <c r="L121" s="79">
        <f t="shared" si="10"/>
        <v>0</v>
      </c>
      <c r="M121" s="29">
        <f t="shared" si="10"/>
        <v>0</v>
      </c>
      <c r="N121" s="29">
        <f t="shared" si="10"/>
        <v>0</v>
      </c>
    </row>
    <row r="122" spans="2:14">
      <c r="B122" s="77">
        <f>B26</f>
        <v>0</v>
      </c>
      <c r="C122" s="78">
        <f>B27</f>
        <v>1234567890</v>
      </c>
      <c r="D122" s="76">
        <f>C26</f>
        <v>0</v>
      </c>
      <c r="E122">
        <f>D26</f>
        <v>0</v>
      </c>
      <c r="F122">
        <f t="shared" ref="F122:N122" si="11">F26</f>
        <v>0</v>
      </c>
      <c r="G122">
        <f t="shared" si="11"/>
        <v>0</v>
      </c>
      <c r="H122">
        <f t="shared" si="11"/>
        <v>0</v>
      </c>
      <c r="I122">
        <f t="shared" si="11"/>
        <v>0</v>
      </c>
      <c r="J122" s="13">
        <f t="shared" si="11"/>
        <v>0</v>
      </c>
      <c r="K122" s="13">
        <f t="shared" si="11"/>
        <v>0</v>
      </c>
      <c r="L122" s="79">
        <f t="shared" si="11"/>
        <v>0</v>
      </c>
      <c r="M122" s="29">
        <f t="shared" si="11"/>
        <v>0</v>
      </c>
      <c r="N122" s="29">
        <f t="shared" si="11"/>
        <v>0</v>
      </c>
    </row>
    <row r="123" spans="2:14">
      <c r="B123" s="77">
        <f>B28</f>
        <v>0</v>
      </c>
      <c r="C123" s="78">
        <f>B29</f>
        <v>1234567890</v>
      </c>
      <c r="D123" s="76">
        <f>C28</f>
        <v>0</v>
      </c>
      <c r="E123">
        <f>D28</f>
        <v>0</v>
      </c>
      <c r="F123">
        <f>F28</f>
        <v>0</v>
      </c>
      <c r="G123">
        <f>G28</f>
        <v>0</v>
      </c>
      <c r="H123">
        <f>H28</f>
        <v>0</v>
      </c>
      <c r="I123">
        <f t="shared" ref="I123:N123" si="12">I28</f>
        <v>0</v>
      </c>
      <c r="J123" s="13">
        <f t="shared" si="12"/>
        <v>0</v>
      </c>
      <c r="K123" s="13">
        <f t="shared" si="12"/>
        <v>0</v>
      </c>
      <c r="L123" s="79">
        <f t="shared" si="12"/>
        <v>0</v>
      </c>
      <c r="M123" s="29">
        <f t="shared" si="12"/>
        <v>0</v>
      </c>
      <c r="N123" s="29">
        <f t="shared" si="12"/>
        <v>0</v>
      </c>
    </row>
    <row r="124" spans="2:14">
      <c r="B124" s="77">
        <f>B30</f>
        <v>0</v>
      </c>
      <c r="C124" s="78">
        <f>B31</f>
        <v>1234567890</v>
      </c>
      <c r="D124" s="76">
        <f>C30</f>
        <v>0</v>
      </c>
      <c r="E124">
        <f>D30</f>
        <v>0</v>
      </c>
      <c r="F124">
        <f>F30</f>
        <v>0</v>
      </c>
      <c r="G124">
        <f>G30</f>
        <v>0</v>
      </c>
      <c r="H124">
        <f>H30</f>
        <v>0</v>
      </c>
      <c r="I124">
        <f t="shared" ref="I124:N124" si="13">I30</f>
        <v>0</v>
      </c>
      <c r="J124" s="13">
        <f t="shared" si="13"/>
        <v>0</v>
      </c>
      <c r="K124" s="13">
        <f t="shared" si="13"/>
        <v>0</v>
      </c>
      <c r="L124" s="79">
        <f t="shared" si="13"/>
        <v>0</v>
      </c>
      <c r="M124" s="29">
        <f t="shared" si="13"/>
        <v>0</v>
      </c>
      <c r="N124" s="29">
        <f t="shared" si="13"/>
        <v>0</v>
      </c>
    </row>
    <row r="125" spans="2:14">
      <c r="B125" s="77">
        <f>B32</f>
        <v>0</v>
      </c>
      <c r="C125" s="78">
        <f>B33</f>
        <v>1234567890</v>
      </c>
      <c r="D125" s="76">
        <f>C32</f>
        <v>0</v>
      </c>
      <c r="E125">
        <f>D32</f>
        <v>0</v>
      </c>
      <c r="F125">
        <f>F32</f>
        <v>0</v>
      </c>
      <c r="G125">
        <f>G32</f>
        <v>0</v>
      </c>
      <c r="H125">
        <f>H32</f>
        <v>0</v>
      </c>
      <c r="I125">
        <f t="shared" ref="I125:N125" si="14">I32</f>
        <v>0</v>
      </c>
      <c r="J125" s="13">
        <f t="shared" si="14"/>
        <v>0</v>
      </c>
      <c r="K125" s="13">
        <f t="shared" si="14"/>
        <v>0</v>
      </c>
      <c r="L125" s="79">
        <f t="shared" si="14"/>
        <v>0</v>
      </c>
      <c r="M125" s="29">
        <f t="shared" si="14"/>
        <v>0</v>
      </c>
      <c r="N125" s="29">
        <f t="shared" si="14"/>
        <v>0</v>
      </c>
    </row>
    <row r="126" spans="2:14">
      <c r="B126" s="77">
        <f>B34</f>
        <v>0</v>
      </c>
      <c r="C126" s="78">
        <f>B35</f>
        <v>1234567890</v>
      </c>
      <c r="D126" s="76">
        <f>C34</f>
        <v>0</v>
      </c>
      <c r="E126">
        <f>D34</f>
        <v>0</v>
      </c>
      <c r="F126">
        <f>F34</f>
        <v>0</v>
      </c>
      <c r="G126">
        <f>G34</f>
        <v>0</v>
      </c>
      <c r="H126">
        <f>H34</f>
        <v>0</v>
      </c>
      <c r="I126">
        <f t="shared" ref="I126:N126" si="15">I34</f>
        <v>0</v>
      </c>
      <c r="J126" s="13">
        <f t="shared" si="15"/>
        <v>0</v>
      </c>
      <c r="K126" s="13">
        <f t="shared" si="15"/>
        <v>0</v>
      </c>
      <c r="L126" s="79">
        <f t="shared" si="15"/>
        <v>0</v>
      </c>
      <c r="M126" s="29">
        <f t="shared" si="15"/>
        <v>0</v>
      </c>
      <c r="N126" s="29">
        <f t="shared" si="15"/>
        <v>0</v>
      </c>
    </row>
    <row r="127" spans="2:14">
      <c r="B127" s="77">
        <f>B36</f>
        <v>0</v>
      </c>
      <c r="C127" s="78">
        <f>B37</f>
        <v>1234567890</v>
      </c>
      <c r="D127" s="76">
        <f>C36</f>
        <v>0</v>
      </c>
      <c r="E127">
        <f>D36</f>
        <v>0</v>
      </c>
      <c r="F127">
        <f>F36</f>
        <v>0</v>
      </c>
      <c r="G127">
        <f>G36</f>
        <v>0</v>
      </c>
      <c r="H127">
        <f>H36</f>
        <v>0</v>
      </c>
      <c r="I127">
        <f t="shared" ref="I127:N127" si="16">I36</f>
        <v>0</v>
      </c>
      <c r="J127" s="13">
        <f t="shared" si="16"/>
        <v>0</v>
      </c>
      <c r="K127" s="13">
        <f t="shared" si="16"/>
        <v>0</v>
      </c>
      <c r="L127" s="79">
        <f t="shared" si="16"/>
        <v>0</v>
      </c>
      <c r="M127" s="29">
        <f t="shared" si="16"/>
        <v>0</v>
      </c>
      <c r="N127" s="29">
        <f t="shared" si="16"/>
        <v>0</v>
      </c>
    </row>
    <row r="128" spans="2:14">
      <c r="B128" s="77">
        <f>B38</f>
        <v>0</v>
      </c>
      <c r="C128" s="78">
        <f>B39</f>
        <v>1234567890</v>
      </c>
      <c r="D128" s="76">
        <f>C38</f>
        <v>0</v>
      </c>
      <c r="E128">
        <f>D38</f>
        <v>0</v>
      </c>
      <c r="F128">
        <f>F38</f>
        <v>0</v>
      </c>
      <c r="G128">
        <f>G38</f>
        <v>0</v>
      </c>
      <c r="H128">
        <f>H38</f>
        <v>0</v>
      </c>
      <c r="I128">
        <f t="shared" ref="I128:N128" si="17">I38</f>
        <v>0</v>
      </c>
      <c r="J128" s="13">
        <f t="shared" si="17"/>
        <v>0</v>
      </c>
      <c r="K128" s="13">
        <f t="shared" si="17"/>
        <v>0</v>
      </c>
      <c r="L128" s="79">
        <f t="shared" si="17"/>
        <v>0</v>
      </c>
      <c r="M128" s="29">
        <f t="shared" si="17"/>
        <v>0</v>
      </c>
      <c r="N128" s="29">
        <f t="shared" si="17"/>
        <v>0</v>
      </c>
    </row>
    <row r="129" spans="2:14">
      <c r="B129" s="77">
        <f>B40</f>
        <v>0</v>
      </c>
      <c r="C129" s="78">
        <f>B41</f>
        <v>1234567890</v>
      </c>
      <c r="D129" s="76">
        <f>C40</f>
        <v>0</v>
      </c>
      <c r="E129">
        <f>D40</f>
        <v>0</v>
      </c>
      <c r="F129">
        <f>F40</f>
        <v>0</v>
      </c>
      <c r="G129">
        <f>G40</f>
        <v>0</v>
      </c>
      <c r="H129">
        <f>H40</f>
        <v>0</v>
      </c>
      <c r="I129">
        <f t="shared" ref="I129:N129" si="18">I40</f>
        <v>0</v>
      </c>
      <c r="J129" s="13">
        <f t="shared" si="18"/>
        <v>0</v>
      </c>
      <c r="K129" s="13">
        <f t="shared" si="18"/>
        <v>0</v>
      </c>
      <c r="L129" s="79">
        <f t="shared" si="18"/>
        <v>0</v>
      </c>
      <c r="M129" s="29">
        <f t="shared" si="18"/>
        <v>0</v>
      </c>
      <c r="N129" s="29">
        <f t="shared" si="18"/>
        <v>0</v>
      </c>
    </row>
    <row r="130" spans="2:14">
      <c r="B130" s="77">
        <f>B42</f>
        <v>0</v>
      </c>
      <c r="C130" s="78">
        <f>B43</f>
        <v>1234567890</v>
      </c>
      <c r="D130" s="76">
        <f>C42</f>
        <v>0</v>
      </c>
      <c r="E130">
        <f>D42</f>
        <v>0</v>
      </c>
      <c r="F130">
        <f>F42</f>
        <v>0</v>
      </c>
      <c r="G130">
        <f>G42</f>
        <v>0</v>
      </c>
      <c r="H130">
        <f>H42</f>
        <v>0</v>
      </c>
      <c r="I130">
        <f t="shared" ref="I130:N130" si="19">I42</f>
        <v>0</v>
      </c>
      <c r="J130" s="13">
        <f t="shared" si="19"/>
        <v>0</v>
      </c>
      <c r="K130" s="13">
        <f t="shared" si="19"/>
        <v>0</v>
      </c>
      <c r="L130" s="79">
        <f t="shared" si="19"/>
        <v>0</v>
      </c>
      <c r="M130" s="29">
        <f t="shared" si="19"/>
        <v>0</v>
      </c>
      <c r="N130" s="29">
        <f t="shared" si="19"/>
        <v>0</v>
      </c>
    </row>
    <row r="131" spans="2:14">
      <c r="B131" s="77">
        <f>B44</f>
        <v>0</v>
      </c>
      <c r="C131" s="78">
        <f>B45</f>
        <v>1234567890</v>
      </c>
      <c r="D131" s="76">
        <f>C44</f>
        <v>0</v>
      </c>
      <c r="E131">
        <f>D44</f>
        <v>0</v>
      </c>
      <c r="F131">
        <f>F44</f>
        <v>0</v>
      </c>
      <c r="G131">
        <f>G44</f>
        <v>0</v>
      </c>
      <c r="H131">
        <f>H44</f>
        <v>0</v>
      </c>
      <c r="I131">
        <f t="shared" ref="I131:N131" si="20">I44</f>
        <v>0</v>
      </c>
      <c r="J131" s="13">
        <f t="shared" si="20"/>
        <v>0</v>
      </c>
      <c r="K131" s="13">
        <f t="shared" si="20"/>
        <v>0</v>
      </c>
      <c r="L131" s="79">
        <f t="shared" si="20"/>
        <v>0</v>
      </c>
      <c r="M131" s="29">
        <f t="shared" si="20"/>
        <v>0</v>
      </c>
      <c r="N131" s="29">
        <f t="shared" si="20"/>
        <v>0</v>
      </c>
    </row>
    <row r="132" spans="2:14">
      <c r="B132" s="77">
        <f>B46</f>
        <v>0</v>
      </c>
      <c r="C132" s="78">
        <f>B47</f>
        <v>1234567890</v>
      </c>
      <c r="D132" s="76">
        <f>C46</f>
        <v>0</v>
      </c>
      <c r="E132">
        <f>D46</f>
        <v>0</v>
      </c>
      <c r="F132">
        <f>F46</f>
        <v>0</v>
      </c>
      <c r="G132">
        <f>G46</f>
        <v>0</v>
      </c>
      <c r="H132">
        <f>H46</f>
        <v>0</v>
      </c>
      <c r="I132">
        <f t="shared" ref="I132:N132" si="21">I46</f>
        <v>0</v>
      </c>
      <c r="J132" s="13">
        <f t="shared" si="21"/>
        <v>0</v>
      </c>
      <c r="K132" s="13">
        <f t="shared" si="21"/>
        <v>0</v>
      </c>
      <c r="L132" s="79">
        <f t="shared" si="21"/>
        <v>0</v>
      </c>
      <c r="M132" s="29">
        <f t="shared" si="21"/>
        <v>0</v>
      </c>
      <c r="N132" s="29">
        <f t="shared" si="21"/>
        <v>0</v>
      </c>
    </row>
    <row r="133" spans="2:14">
      <c r="B133" s="77">
        <f>B48</f>
        <v>0</v>
      </c>
      <c r="C133" s="78">
        <f>B49</f>
        <v>1234567890</v>
      </c>
      <c r="D133" s="76">
        <f>C48</f>
        <v>0</v>
      </c>
      <c r="E133">
        <f>D48</f>
        <v>0</v>
      </c>
      <c r="F133">
        <f>F48</f>
        <v>0</v>
      </c>
      <c r="G133">
        <f>G48</f>
        <v>0</v>
      </c>
      <c r="H133">
        <f>H48</f>
        <v>0</v>
      </c>
      <c r="I133">
        <f t="shared" ref="I133:N133" si="22">I48</f>
        <v>0</v>
      </c>
      <c r="J133" s="13">
        <f t="shared" si="22"/>
        <v>0</v>
      </c>
      <c r="K133" s="13">
        <f t="shared" si="22"/>
        <v>0</v>
      </c>
      <c r="L133" s="79">
        <f t="shared" si="22"/>
        <v>0</v>
      </c>
      <c r="M133" s="29">
        <f t="shared" si="22"/>
        <v>0</v>
      </c>
      <c r="N133" s="29">
        <f t="shared" si="22"/>
        <v>0</v>
      </c>
    </row>
    <row r="134" spans="2:14">
      <c r="B134" s="77">
        <f>B50</f>
        <v>0</v>
      </c>
      <c r="C134" s="78">
        <f>B51</f>
        <v>1234567890</v>
      </c>
      <c r="D134" s="76">
        <f>C50</f>
        <v>0</v>
      </c>
      <c r="E134">
        <f>D50</f>
        <v>0</v>
      </c>
      <c r="F134">
        <f>F50</f>
        <v>0</v>
      </c>
      <c r="G134">
        <f>G50</f>
        <v>0</v>
      </c>
      <c r="H134">
        <f>H50</f>
        <v>0</v>
      </c>
      <c r="I134">
        <f t="shared" ref="I134:N134" si="23">I50</f>
        <v>0</v>
      </c>
      <c r="J134" s="13">
        <f t="shared" si="23"/>
        <v>0</v>
      </c>
      <c r="K134" s="13">
        <f t="shared" si="23"/>
        <v>0</v>
      </c>
      <c r="L134" s="79">
        <f t="shared" si="23"/>
        <v>0</v>
      </c>
      <c r="M134" s="29">
        <f t="shared" si="23"/>
        <v>0</v>
      </c>
      <c r="N134" s="29">
        <f t="shared" si="23"/>
        <v>0</v>
      </c>
    </row>
    <row r="135" spans="2:14">
      <c r="B135" s="77">
        <f>B52</f>
        <v>0</v>
      </c>
      <c r="C135" s="78">
        <f>B53</f>
        <v>1234567890</v>
      </c>
      <c r="D135" s="76">
        <f>C52</f>
        <v>0</v>
      </c>
      <c r="E135">
        <f>D52</f>
        <v>0</v>
      </c>
      <c r="F135">
        <f>F52</f>
        <v>0</v>
      </c>
      <c r="G135">
        <f>G52</f>
        <v>0</v>
      </c>
      <c r="H135">
        <f>H52</f>
        <v>0</v>
      </c>
      <c r="I135">
        <f t="shared" ref="I135:N135" si="24">I52</f>
        <v>0</v>
      </c>
      <c r="J135" s="13">
        <f t="shared" si="24"/>
        <v>0</v>
      </c>
      <c r="K135" s="13">
        <f t="shared" si="24"/>
        <v>0</v>
      </c>
      <c r="L135" s="79">
        <f t="shared" si="24"/>
        <v>0</v>
      </c>
      <c r="M135" s="29">
        <f t="shared" si="24"/>
        <v>0</v>
      </c>
      <c r="N135" s="29">
        <f t="shared" si="24"/>
        <v>0</v>
      </c>
    </row>
    <row r="137" spans="2:14">
      <c r="B137" t="s">
        <v>162</v>
      </c>
    </row>
    <row r="138" spans="2:14">
      <c r="B138" s="77">
        <f>B4</f>
        <v>0</v>
      </c>
      <c r="C138" s="78">
        <f>B5</f>
        <v>1234567890</v>
      </c>
      <c r="D138" s="76">
        <f>C4</f>
        <v>0</v>
      </c>
      <c r="E138">
        <f>D4</f>
        <v>0</v>
      </c>
      <c r="F138">
        <f>F5</f>
        <v>0</v>
      </c>
      <c r="G138" s="79">
        <f>L4</f>
        <v>0</v>
      </c>
      <c r="H138" s="29">
        <f>M5</f>
        <v>0</v>
      </c>
      <c r="I138" s="29">
        <f>N5</f>
        <v>0</v>
      </c>
    </row>
    <row r="139" spans="2:14">
      <c r="B139" s="77">
        <f>B6</f>
        <v>0</v>
      </c>
      <c r="C139" s="78">
        <f>B7</f>
        <v>1234567890</v>
      </c>
      <c r="D139" s="76">
        <f>C6</f>
        <v>0</v>
      </c>
      <c r="E139">
        <f>D6</f>
        <v>0</v>
      </c>
      <c r="F139">
        <f>F7</f>
        <v>0</v>
      </c>
      <c r="G139" s="79">
        <f>L6</f>
        <v>0</v>
      </c>
      <c r="H139" s="29">
        <f>M7</f>
        <v>0</v>
      </c>
      <c r="I139" s="29">
        <f>N7</f>
        <v>0</v>
      </c>
    </row>
    <row r="140" spans="2:14">
      <c r="B140" s="77">
        <f>B8</f>
        <v>0</v>
      </c>
      <c r="C140" s="78">
        <f>B9</f>
        <v>1234567890</v>
      </c>
      <c r="D140" s="76">
        <f>C8</f>
        <v>0</v>
      </c>
      <c r="E140">
        <f>D8</f>
        <v>0</v>
      </c>
      <c r="F140">
        <f>F9</f>
        <v>0</v>
      </c>
      <c r="G140" s="79">
        <f>L8</f>
        <v>0</v>
      </c>
      <c r="H140" s="29">
        <f>M9</f>
        <v>0</v>
      </c>
      <c r="I140" s="29">
        <f>N9</f>
        <v>0</v>
      </c>
    </row>
    <row r="141" spans="2:14">
      <c r="B141" s="77">
        <f>B10</f>
        <v>0</v>
      </c>
      <c r="C141" s="78">
        <f>B11</f>
        <v>1234567890</v>
      </c>
      <c r="D141" s="76">
        <f>C10</f>
        <v>0</v>
      </c>
      <c r="E141">
        <f>D10</f>
        <v>0</v>
      </c>
      <c r="F141">
        <f>F11</f>
        <v>0</v>
      </c>
      <c r="G141" s="79">
        <f>L10</f>
        <v>0</v>
      </c>
      <c r="H141" s="29">
        <f>M11</f>
        <v>0</v>
      </c>
      <c r="I141" s="29">
        <f>N11</f>
        <v>0</v>
      </c>
    </row>
    <row r="142" spans="2:14">
      <c r="B142" s="77">
        <f>B12</f>
        <v>0</v>
      </c>
      <c r="C142" s="78">
        <f>B13</f>
        <v>1234567890</v>
      </c>
      <c r="D142" s="76">
        <f>C12</f>
        <v>0</v>
      </c>
      <c r="E142">
        <f>D12</f>
        <v>0</v>
      </c>
      <c r="F142">
        <f>F13</f>
        <v>0</v>
      </c>
      <c r="G142" s="79">
        <f>L12</f>
        <v>0</v>
      </c>
      <c r="H142" s="29">
        <f>M13</f>
        <v>0</v>
      </c>
      <c r="I142" s="29">
        <f>N13</f>
        <v>0</v>
      </c>
    </row>
    <row r="143" spans="2:14">
      <c r="B143" s="77">
        <f>B14</f>
        <v>0</v>
      </c>
      <c r="C143" s="78">
        <f>B15</f>
        <v>1234567890</v>
      </c>
      <c r="D143" s="76">
        <f>C14</f>
        <v>0</v>
      </c>
      <c r="E143">
        <f>D14</f>
        <v>0</v>
      </c>
      <c r="F143">
        <f>F15</f>
        <v>0</v>
      </c>
      <c r="G143" s="79">
        <f>L14</f>
        <v>0</v>
      </c>
      <c r="H143" s="29">
        <f>M15</f>
        <v>0</v>
      </c>
      <c r="I143" s="29">
        <f>N15</f>
        <v>0</v>
      </c>
    </row>
    <row r="144" spans="2:14">
      <c r="B144" s="77">
        <f>B16</f>
        <v>0</v>
      </c>
      <c r="C144" s="78">
        <f>B17</f>
        <v>1234567890</v>
      </c>
      <c r="D144" s="76">
        <f>C16</f>
        <v>0</v>
      </c>
      <c r="E144">
        <f>D16</f>
        <v>0</v>
      </c>
      <c r="F144">
        <f>F17</f>
        <v>0</v>
      </c>
      <c r="G144" s="79">
        <f>L16</f>
        <v>0</v>
      </c>
      <c r="H144" s="29">
        <f>M17</f>
        <v>0</v>
      </c>
      <c r="I144" s="29">
        <f>N17</f>
        <v>0</v>
      </c>
    </row>
    <row r="145" spans="2:9">
      <c r="B145" s="77">
        <f>B18</f>
        <v>0</v>
      </c>
      <c r="C145" s="78">
        <f>B19</f>
        <v>1234567890</v>
      </c>
      <c r="D145" s="76">
        <f>C18</f>
        <v>0</v>
      </c>
      <c r="E145">
        <f>D18</f>
        <v>0</v>
      </c>
      <c r="F145">
        <f>F19</f>
        <v>0</v>
      </c>
      <c r="G145" s="79">
        <f>L18</f>
        <v>0</v>
      </c>
      <c r="H145" s="29">
        <f>M19</f>
        <v>0</v>
      </c>
      <c r="I145" s="29">
        <f>N19</f>
        <v>0</v>
      </c>
    </row>
    <row r="146" spans="2:9">
      <c r="B146" s="77">
        <f>B20</f>
        <v>0</v>
      </c>
      <c r="C146" s="78">
        <f>B21</f>
        <v>1234567890</v>
      </c>
      <c r="D146" s="76">
        <f>C20</f>
        <v>0</v>
      </c>
      <c r="E146">
        <f>D20</f>
        <v>0</v>
      </c>
      <c r="F146">
        <f>F21</f>
        <v>0</v>
      </c>
      <c r="G146" s="79">
        <f>L20</f>
        <v>0</v>
      </c>
      <c r="H146" s="29">
        <f>M21</f>
        <v>0</v>
      </c>
      <c r="I146" s="29">
        <f>N21</f>
        <v>0</v>
      </c>
    </row>
    <row r="147" spans="2:9">
      <c r="B147" s="77">
        <f>B22</f>
        <v>0</v>
      </c>
      <c r="C147" s="78">
        <f>B23</f>
        <v>1234567890</v>
      </c>
      <c r="D147" s="76">
        <f>C22</f>
        <v>0</v>
      </c>
      <c r="E147">
        <f>D22</f>
        <v>0</v>
      </c>
      <c r="F147">
        <f>F23</f>
        <v>0</v>
      </c>
      <c r="G147" s="79">
        <f>L22</f>
        <v>0</v>
      </c>
      <c r="H147" s="29">
        <f>M23</f>
        <v>0</v>
      </c>
      <c r="I147" s="29">
        <f>N23</f>
        <v>0</v>
      </c>
    </row>
    <row r="148" spans="2:9">
      <c r="B148" s="77">
        <f>B24</f>
        <v>0</v>
      </c>
      <c r="C148" s="78">
        <f>B25</f>
        <v>1234567890</v>
      </c>
      <c r="D148" s="76">
        <f>C24</f>
        <v>0</v>
      </c>
      <c r="E148">
        <f>D24</f>
        <v>0</v>
      </c>
      <c r="F148">
        <f>F25</f>
        <v>0</v>
      </c>
      <c r="G148" s="79">
        <f>L24</f>
        <v>0</v>
      </c>
      <c r="H148" s="29">
        <f>M25</f>
        <v>0</v>
      </c>
      <c r="I148" s="29">
        <f>N25</f>
        <v>0</v>
      </c>
    </row>
    <row r="149" spans="2:9">
      <c r="B149" s="77">
        <f>B26</f>
        <v>0</v>
      </c>
      <c r="C149" s="78">
        <f>B27</f>
        <v>1234567890</v>
      </c>
      <c r="D149" s="76">
        <f>C26</f>
        <v>0</v>
      </c>
      <c r="E149">
        <f>D26</f>
        <v>0</v>
      </c>
      <c r="F149">
        <f>F27</f>
        <v>0</v>
      </c>
      <c r="G149" s="79">
        <f>L26</f>
        <v>0</v>
      </c>
      <c r="H149" s="29">
        <f>M27</f>
        <v>0</v>
      </c>
      <c r="I149" s="29">
        <f>N27</f>
        <v>0</v>
      </c>
    </row>
    <row r="150" spans="2:9">
      <c r="B150" s="77">
        <f>B28</f>
        <v>0</v>
      </c>
      <c r="C150" s="78">
        <f>B29</f>
        <v>1234567890</v>
      </c>
      <c r="D150" s="76">
        <f>C28</f>
        <v>0</v>
      </c>
      <c r="E150">
        <f>D28</f>
        <v>0</v>
      </c>
      <c r="F150">
        <f>F29</f>
        <v>0</v>
      </c>
      <c r="G150" s="79">
        <f>L28</f>
        <v>0</v>
      </c>
      <c r="H150" s="29">
        <f>M29</f>
        <v>0</v>
      </c>
      <c r="I150" s="29">
        <f>N29</f>
        <v>0</v>
      </c>
    </row>
    <row r="151" spans="2:9">
      <c r="B151" s="77">
        <f>B30</f>
        <v>0</v>
      </c>
      <c r="C151" s="78">
        <f>B31</f>
        <v>1234567890</v>
      </c>
      <c r="D151" s="76">
        <f>C30</f>
        <v>0</v>
      </c>
      <c r="E151">
        <f>D30</f>
        <v>0</v>
      </c>
      <c r="F151">
        <f>F31</f>
        <v>0</v>
      </c>
      <c r="G151" s="79">
        <f>L30</f>
        <v>0</v>
      </c>
      <c r="H151" s="29">
        <f>M31</f>
        <v>0</v>
      </c>
      <c r="I151" s="29">
        <f>N31</f>
        <v>0</v>
      </c>
    </row>
    <row r="152" spans="2:9">
      <c r="B152" s="77">
        <f>B32</f>
        <v>0</v>
      </c>
      <c r="C152" s="78">
        <f>B33</f>
        <v>1234567890</v>
      </c>
      <c r="D152" s="76">
        <f>C32</f>
        <v>0</v>
      </c>
      <c r="E152">
        <f>D32</f>
        <v>0</v>
      </c>
      <c r="F152">
        <f>F33</f>
        <v>0</v>
      </c>
      <c r="G152" s="79">
        <f>L32</f>
        <v>0</v>
      </c>
      <c r="H152" s="29">
        <f>M33</f>
        <v>0</v>
      </c>
      <c r="I152" s="29">
        <f>N33</f>
        <v>0</v>
      </c>
    </row>
    <row r="153" spans="2:9">
      <c r="B153" s="77">
        <f>B34</f>
        <v>0</v>
      </c>
      <c r="C153" s="78">
        <f>B35</f>
        <v>1234567890</v>
      </c>
      <c r="D153" s="76">
        <f>C34</f>
        <v>0</v>
      </c>
      <c r="E153">
        <f>D34</f>
        <v>0</v>
      </c>
      <c r="F153">
        <f>F35</f>
        <v>0</v>
      </c>
      <c r="G153" s="79">
        <f>L34</f>
        <v>0</v>
      </c>
      <c r="H153" s="29">
        <f>M35</f>
        <v>0</v>
      </c>
      <c r="I153" s="29">
        <f>N35</f>
        <v>0</v>
      </c>
    </row>
    <row r="154" spans="2:9">
      <c r="B154" s="77">
        <f>B36</f>
        <v>0</v>
      </c>
      <c r="C154" s="78">
        <f>B37</f>
        <v>1234567890</v>
      </c>
      <c r="D154" s="76">
        <f>C36</f>
        <v>0</v>
      </c>
      <c r="E154">
        <f>D36</f>
        <v>0</v>
      </c>
      <c r="F154">
        <f>F37</f>
        <v>0</v>
      </c>
      <c r="G154" s="79">
        <f>L36</f>
        <v>0</v>
      </c>
      <c r="H154" s="29">
        <f>M37</f>
        <v>0</v>
      </c>
      <c r="I154" s="29">
        <f>N37</f>
        <v>0</v>
      </c>
    </row>
    <row r="155" spans="2:9">
      <c r="B155" s="77">
        <f>B38</f>
        <v>0</v>
      </c>
      <c r="C155" s="78">
        <f>B39</f>
        <v>1234567890</v>
      </c>
      <c r="D155" s="76">
        <f>C38</f>
        <v>0</v>
      </c>
      <c r="E155">
        <f>D38</f>
        <v>0</v>
      </c>
      <c r="F155">
        <f>F39</f>
        <v>0</v>
      </c>
      <c r="G155" s="79">
        <f>L38</f>
        <v>0</v>
      </c>
      <c r="H155" s="29">
        <f>M39</f>
        <v>0</v>
      </c>
      <c r="I155" s="29">
        <f>N39</f>
        <v>0</v>
      </c>
    </row>
    <row r="156" spans="2:9">
      <c r="B156" s="77">
        <f>B40</f>
        <v>0</v>
      </c>
      <c r="C156" s="78">
        <f>B41</f>
        <v>1234567890</v>
      </c>
      <c r="D156" s="76">
        <f>C40</f>
        <v>0</v>
      </c>
      <c r="E156">
        <f>D40</f>
        <v>0</v>
      </c>
      <c r="F156">
        <f>F41</f>
        <v>0</v>
      </c>
      <c r="G156" s="79">
        <f>L40</f>
        <v>0</v>
      </c>
      <c r="H156" s="29">
        <f>M41</f>
        <v>0</v>
      </c>
      <c r="I156" s="29">
        <f>N41</f>
        <v>0</v>
      </c>
    </row>
    <row r="157" spans="2:9">
      <c r="B157" s="77">
        <f>B42</f>
        <v>0</v>
      </c>
      <c r="C157" s="78">
        <f>B43</f>
        <v>1234567890</v>
      </c>
      <c r="D157" s="76">
        <f>C42</f>
        <v>0</v>
      </c>
      <c r="E157">
        <f>D42</f>
        <v>0</v>
      </c>
      <c r="F157">
        <f>F43</f>
        <v>0</v>
      </c>
      <c r="G157" s="79">
        <f>L42</f>
        <v>0</v>
      </c>
      <c r="H157" s="29">
        <f>M43</f>
        <v>0</v>
      </c>
      <c r="I157" s="29">
        <f>N43</f>
        <v>0</v>
      </c>
    </row>
    <row r="158" spans="2:9">
      <c r="B158" s="77">
        <f>B44</f>
        <v>0</v>
      </c>
      <c r="C158" s="78">
        <f>B45</f>
        <v>1234567890</v>
      </c>
      <c r="D158" s="76">
        <f>C44</f>
        <v>0</v>
      </c>
      <c r="E158">
        <f>D44</f>
        <v>0</v>
      </c>
      <c r="F158">
        <f>F45</f>
        <v>0</v>
      </c>
      <c r="G158" s="79">
        <f>L44</f>
        <v>0</v>
      </c>
      <c r="H158" s="29">
        <f>M45</f>
        <v>0</v>
      </c>
      <c r="I158" s="29">
        <f>N45</f>
        <v>0</v>
      </c>
    </row>
    <row r="159" spans="2:9">
      <c r="B159" s="77">
        <f>B46</f>
        <v>0</v>
      </c>
      <c r="C159" s="78">
        <f>B47</f>
        <v>1234567890</v>
      </c>
      <c r="D159" s="76">
        <f>C46</f>
        <v>0</v>
      </c>
      <c r="E159">
        <f>D46</f>
        <v>0</v>
      </c>
      <c r="F159">
        <f>F47</f>
        <v>0</v>
      </c>
      <c r="G159" s="79">
        <f>L46</f>
        <v>0</v>
      </c>
      <c r="H159" s="29">
        <f>M47</f>
        <v>0</v>
      </c>
      <c r="I159" s="29">
        <f>N47</f>
        <v>0</v>
      </c>
    </row>
    <row r="160" spans="2:9">
      <c r="B160" s="77">
        <f>B48</f>
        <v>0</v>
      </c>
      <c r="C160" s="78">
        <f>B49</f>
        <v>1234567890</v>
      </c>
      <c r="D160" s="76">
        <f>C48</f>
        <v>0</v>
      </c>
      <c r="E160">
        <f>D48</f>
        <v>0</v>
      </c>
      <c r="F160">
        <f>F49</f>
        <v>0</v>
      </c>
      <c r="G160" s="79">
        <f>L48</f>
        <v>0</v>
      </c>
      <c r="H160" s="29">
        <f>M49</f>
        <v>0</v>
      </c>
      <c r="I160" s="29">
        <f>N49</f>
        <v>0</v>
      </c>
    </row>
    <row r="161" spans="2:9">
      <c r="B161" s="77">
        <f>B50</f>
        <v>0</v>
      </c>
      <c r="C161" s="78">
        <f>B51</f>
        <v>1234567890</v>
      </c>
      <c r="D161" s="76">
        <f>C50</f>
        <v>0</v>
      </c>
      <c r="E161">
        <f>D50</f>
        <v>0</v>
      </c>
      <c r="F161">
        <f>F51</f>
        <v>0</v>
      </c>
      <c r="G161" s="79">
        <f>L50</f>
        <v>0</v>
      </c>
      <c r="H161" s="29">
        <f>M51</f>
        <v>0</v>
      </c>
      <c r="I161" s="29">
        <f>N51</f>
        <v>0</v>
      </c>
    </row>
    <row r="162" spans="2:9">
      <c r="B162" s="77">
        <f>B52</f>
        <v>0</v>
      </c>
      <c r="C162" s="78">
        <f>B53</f>
        <v>1234567890</v>
      </c>
      <c r="D162" s="76">
        <f>C52</f>
        <v>0</v>
      </c>
      <c r="E162">
        <f>D52</f>
        <v>0</v>
      </c>
      <c r="F162">
        <f>F53</f>
        <v>0</v>
      </c>
      <c r="G162" s="79">
        <f>L52</f>
        <v>0</v>
      </c>
      <c r="H162" s="29">
        <f>M53</f>
        <v>0</v>
      </c>
      <c r="I162" s="29">
        <f>N53</f>
        <v>0</v>
      </c>
    </row>
  </sheetData>
  <mergeCells count="106">
    <mergeCell ref="N60:O60"/>
    <mergeCell ref="N61:O61"/>
    <mergeCell ref="L52:L53"/>
    <mergeCell ref="C52:C53"/>
    <mergeCell ref="N59:O59"/>
    <mergeCell ref="K54:L54"/>
    <mergeCell ref="K55:L55"/>
    <mergeCell ref="A52:A53"/>
    <mergeCell ref="D52:D53"/>
    <mergeCell ref="A12:A13"/>
    <mergeCell ref="C12:C13"/>
    <mergeCell ref="D12:D13"/>
    <mergeCell ref="L12:L13"/>
    <mergeCell ref="A2:P2"/>
    <mergeCell ref="A4:A5"/>
    <mergeCell ref="D4:D5"/>
    <mergeCell ref="L4:L5"/>
    <mergeCell ref="C4:C5"/>
    <mergeCell ref="A6:A7"/>
    <mergeCell ref="C6:C7"/>
    <mergeCell ref="D6:D7"/>
    <mergeCell ref="L6:L7"/>
    <mergeCell ref="A18:A19"/>
    <mergeCell ref="C18:C19"/>
    <mergeCell ref="D18:D19"/>
    <mergeCell ref="L18:L19"/>
    <mergeCell ref="A20:A21"/>
    <mergeCell ref="C20:C21"/>
    <mergeCell ref="D20:D21"/>
    <mergeCell ref="L20:L21"/>
    <mergeCell ref="A8:A9"/>
    <mergeCell ref="C8:C9"/>
    <mergeCell ref="D8:D9"/>
    <mergeCell ref="L8:L9"/>
    <mergeCell ref="A14:A15"/>
    <mergeCell ref="C14:C15"/>
    <mergeCell ref="D14:D15"/>
    <mergeCell ref="L14:L15"/>
    <mergeCell ref="A16:A17"/>
    <mergeCell ref="C16:C17"/>
    <mergeCell ref="D16:D17"/>
    <mergeCell ref="L16:L17"/>
    <mergeCell ref="A10:A11"/>
    <mergeCell ref="C10:C11"/>
    <mergeCell ref="D10:D11"/>
    <mergeCell ref="L10:L11"/>
    <mergeCell ref="A26:A27"/>
    <mergeCell ref="C26:C27"/>
    <mergeCell ref="D26:D27"/>
    <mergeCell ref="L26:L27"/>
    <mergeCell ref="A28:A29"/>
    <mergeCell ref="C28:C29"/>
    <mergeCell ref="D28:D29"/>
    <mergeCell ref="L28:L29"/>
    <mergeCell ref="A22:A23"/>
    <mergeCell ref="C22:C23"/>
    <mergeCell ref="D22:D23"/>
    <mergeCell ref="L22:L23"/>
    <mergeCell ref="A24:A25"/>
    <mergeCell ref="C24:C25"/>
    <mergeCell ref="D24:D25"/>
    <mergeCell ref="L24:L25"/>
    <mergeCell ref="A34:A35"/>
    <mergeCell ref="C34:C35"/>
    <mergeCell ref="D34:D35"/>
    <mergeCell ref="L34:L35"/>
    <mergeCell ref="A36:A37"/>
    <mergeCell ref="C36:C37"/>
    <mergeCell ref="D36:D37"/>
    <mergeCell ref="L36:L37"/>
    <mergeCell ref="A30:A31"/>
    <mergeCell ref="C30:C31"/>
    <mergeCell ref="D30:D31"/>
    <mergeCell ref="L30:L31"/>
    <mergeCell ref="A32:A33"/>
    <mergeCell ref="C32:C33"/>
    <mergeCell ref="D32:D33"/>
    <mergeCell ref="L32:L33"/>
    <mergeCell ref="A42:A43"/>
    <mergeCell ref="C42:C43"/>
    <mergeCell ref="D42:D43"/>
    <mergeCell ref="L42:L43"/>
    <mergeCell ref="A44:A45"/>
    <mergeCell ref="C44:C45"/>
    <mergeCell ref="D44:D45"/>
    <mergeCell ref="L44:L45"/>
    <mergeCell ref="A38:A39"/>
    <mergeCell ref="C38:C39"/>
    <mergeCell ref="D38:D39"/>
    <mergeCell ref="L38:L39"/>
    <mergeCell ref="A40:A41"/>
    <mergeCell ref="C40:C41"/>
    <mergeCell ref="D40:D41"/>
    <mergeCell ref="L40:L41"/>
    <mergeCell ref="A50:A51"/>
    <mergeCell ref="C50:C51"/>
    <mergeCell ref="D50:D51"/>
    <mergeCell ref="L50:L51"/>
    <mergeCell ref="A46:A47"/>
    <mergeCell ref="C46:C47"/>
    <mergeCell ref="D46:D47"/>
    <mergeCell ref="L46:L47"/>
    <mergeCell ref="A48:A49"/>
    <mergeCell ref="C48:C49"/>
    <mergeCell ref="D48:D49"/>
    <mergeCell ref="L48:L49"/>
  </mergeCells>
  <phoneticPr fontId="40"/>
  <conditionalFormatting sqref="F53">
    <cfRule type="expression" dxfId="129" priority="460">
      <formula>D52="訪問看護ステーション"</formula>
    </cfRule>
  </conditionalFormatting>
  <conditionalFormatting sqref="H4:I4">
    <cfRule type="expression" dxfId="128" priority="608">
      <formula>$G4="②"</formula>
    </cfRule>
  </conditionalFormatting>
  <conditionalFormatting sqref="H6:I6">
    <cfRule type="expression" dxfId="127" priority="116">
      <formula>$G6="②"</formula>
    </cfRule>
  </conditionalFormatting>
  <conditionalFormatting sqref="H8:I8">
    <cfRule type="expression" dxfId="126" priority="115">
      <formula>$G8="②"</formula>
    </cfRule>
  </conditionalFormatting>
  <conditionalFormatting sqref="H10:I10">
    <cfRule type="expression" dxfId="125" priority="109">
      <formula>$G10="②"</formula>
    </cfRule>
  </conditionalFormatting>
  <conditionalFormatting sqref="H12:I12">
    <cfRule type="expression" dxfId="124" priority="104">
      <formula>$G12="②"</formula>
    </cfRule>
  </conditionalFormatting>
  <conditionalFormatting sqref="H14:I14">
    <cfRule type="expression" dxfId="123" priority="103">
      <formula>$G14="②"</formula>
    </cfRule>
  </conditionalFormatting>
  <conditionalFormatting sqref="H16:I16">
    <cfRule type="expression" dxfId="122" priority="114">
      <formula>$G16="②"</formula>
    </cfRule>
  </conditionalFormatting>
  <conditionalFormatting sqref="H18:I18">
    <cfRule type="expression" dxfId="121" priority="113">
      <formula>$G18="②"</formula>
    </cfRule>
  </conditionalFormatting>
  <conditionalFormatting sqref="H20:I20">
    <cfRule type="expression" dxfId="120" priority="112">
      <formula>$G20="②"</formula>
    </cfRule>
  </conditionalFormatting>
  <conditionalFormatting sqref="H22:I22">
    <cfRule type="expression" dxfId="119" priority="140">
      <formula>$G22="②"</formula>
    </cfRule>
  </conditionalFormatting>
  <conditionalFormatting sqref="H24:I24">
    <cfRule type="expression" dxfId="118" priority="139">
      <formula>$G24="②"</formula>
    </cfRule>
  </conditionalFormatting>
  <conditionalFormatting sqref="H26:I26">
    <cfRule type="expression" dxfId="117" priority="133">
      <formula>$G26="②"</formula>
    </cfRule>
  </conditionalFormatting>
  <conditionalFormatting sqref="H28:I28">
    <cfRule type="expression" dxfId="116" priority="128">
      <formula>$G28="②"</formula>
    </cfRule>
  </conditionalFormatting>
  <conditionalFormatting sqref="H30:I30">
    <cfRule type="expression" dxfId="115" priority="127">
      <formula>$G30="②"</formula>
    </cfRule>
  </conditionalFormatting>
  <conditionalFormatting sqref="H32:I32">
    <cfRule type="expression" dxfId="114" priority="138">
      <formula>$G32="②"</formula>
    </cfRule>
  </conditionalFormatting>
  <conditionalFormatting sqref="H34:I34">
    <cfRule type="expression" dxfId="113" priority="137">
      <formula>$G34="②"</formula>
    </cfRule>
  </conditionalFormatting>
  <conditionalFormatting sqref="H36:I36">
    <cfRule type="expression" dxfId="112" priority="136">
      <formula>$G36="②"</formula>
    </cfRule>
  </conditionalFormatting>
  <conditionalFormatting sqref="H38:I38">
    <cfRule type="expression" dxfId="111" priority="164">
      <formula>$G38="②"</formula>
    </cfRule>
  </conditionalFormatting>
  <conditionalFormatting sqref="H40:I40">
    <cfRule type="expression" dxfId="110" priority="163">
      <formula>$G40="②"</formula>
    </cfRule>
  </conditionalFormatting>
  <conditionalFormatting sqref="H42:I42">
    <cfRule type="expression" dxfId="109" priority="157">
      <formula>$G42="②"</formula>
    </cfRule>
  </conditionalFormatting>
  <conditionalFormatting sqref="H44:I44">
    <cfRule type="expression" dxfId="108" priority="152">
      <formula>$G44="②"</formula>
    </cfRule>
  </conditionalFormatting>
  <conditionalFormatting sqref="H46:I46">
    <cfRule type="expression" dxfId="107" priority="151">
      <formula>$G46="②"</formula>
    </cfRule>
  </conditionalFormatting>
  <conditionalFormatting sqref="H48:I48">
    <cfRule type="expression" dxfId="106" priority="162">
      <formula>$G48="②"</formula>
    </cfRule>
  </conditionalFormatting>
  <conditionalFormatting sqref="H50:I50">
    <cfRule type="expression" dxfId="105" priority="161">
      <formula>$G50="②"</formula>
    </cfRule>
  </conditionalFormatting>
  <conditionalFormatting sqref="H52:I52">
    <cfRule type="expression" dxfId="104" priority="363">
      <formula>$G52="②"</formula>
    </cfRule>
  </conditionalFormatting>
  <conditionalFormatting sqref="J4:K4">
    <cfRule type="expression" dxfId="103" priority="610">
      <formula>$G4="①"</formula>
    </cfRule>
    <cfRule type="expression" dxfId="102" priority="609">
      <formula>OR($G4="①",$G4="③(薬局のみ選択可)")</formula>
    </cfRule>
  </conditionalFormatting>
  <conditionalFormatting sqref="J6:K6">
    <cfRule type="expression" dxfId="101" priority="125">
      <formula>OR($G6="①",$G6="③(薬局のみ選択可)")</formula>
    </cfRule>
    <cfRule type="expression" dxfId="100" priority="126">
      <formula>$G6="①"</formula>
    </cfRule>
  </conditionalFormatting>
  <conditionalFormatting sqref="J8:K8">
    <cfRule type="expression" dxfId="99" priority="123">
      <formula>OR($G8="①",$G8="③(薬局のみ選択可)")</formula>
    </cfRule>
    <cfRule type="expression" dxfId="98" priority="124">
      <formula>$G8="①"</formula>
    </cfRule>
  </conditionalFormatting>
  <conditionalFormatting sqref="J10:K10">
    <cfRule type="expression" dxfId="97" priority="110">
      <formula>OR($G10="①",$G10="③(薬局のみ選択可)")</formula>
    </cfRule>
    <cfRule type="expression" dxfId="96" priority="111">
      <formula>$G10="①"</formula>
    </cfRule>
  </conditionalFormatting>
  <conditionalFormatting sqref="J12:K12">
    <cfRule type="expression" dxfId="95" priority="107">
      <formula>OR($G12="①",$G12="③(薬局のみ選択可)")</formula>
    </cfRule>
    <cfRule type="expression" dxfId="94" priority="108">
      <formula>$G12="①"</formula>
    </cfRule>
  </conditionalFormatting>
  <conditionalFormatting sqref="J14:K14">
    <cfRule type="expression" dxfId="93" priority="105">
      <formula>OR($G14="①",$G14="③(薬局のみ選択可)")</formula>
    </cfRule>
    <cfRule type="expression" dxfId="92" priority="106">
      <formula>$G14="①"</formula>
    </cfRule>
  </conditionalFormatting>
  <conditionalFormatting sqref="J16:K16">
    <cfRule type="expression" dxfId="91" priority="121">
      <formula>OR($G16="①",$G16="③(薬局のみ選択可)")</formula>
    </cfRule>
    <cfRule type="expression" dxfId="90" priority="122">
      <formula>$G16="①"</formula>
    </cfRule>
  </conditionalFormatting>
  <conditionalFormatting sqref="J18:K18">
    <cfRule type="expression" dxfId="89" priority="119">
      <formula>OR($G18="①",$G18="③(薬局のみ選択可)")</formula>
    </cfRule>
    <cfRule type="expression" dxfId="88" priority="120">
      <formula>$G18="①"</formula>
    </cfRule>
  </conditionalFormatting>
  <conditionalFormatting sqref="J20:K20">
    <cfRule type="expression" dxfId="87" priority="117">
      <formula>OR($G20="①",$G20="③(薬局のみ選択可)")</formula>
    </cfRule>
    <cfRule type="expression" dxfId="86" priority="118">
      <formula>$G20="①"</formula>
    </cfRule>
  </conditionalFormatting>
  <conditionalFormatting sqref="J22:K22">
    <cfRule type="expression" dxfId="85" priority="149">
      <formula>OR($G22="①",$G22="③(薬局のみ選択可)")</formula>
    </cfRule>
    <cfRule type="expression" dxfId="84" priority="150">
      <formula>$G22="①"</formula>
    </cfRule>
  </conditionalFormatting>
  <conditionalFormatting sqref="J24:K24">
    <cfRule type="expression" dxfId="83" priority="147">
      <formula>OR($G24="①",$G24="③(薬局のみ選択可)")</formula>
    </cfRule>
    <cfRule type="expression" dxfId="82" priority="148">
      <formula>$G24="①"</formula>
    </cfRule>
  </conditionalFormatting>
  <conditionalFormatting sqref="J26:K26">
    <cfRule type="expression" dxfId="81" priority="135">
      <formula>$G26="①"</formula>
    </cfRule>
    <cfRule type="expression" dxfId="80" priority="134">
      <formula>OR($G26="①",$G26="③(薬局のみ選択可)")</formula>
    </cfRule>
  </conditionalFormatting>
  <conditionalFormatting sqref="J28:K28">
    <cfRule type="expression" dxfId="79" priority="132">
      <formula>$G28="①"</formula>
    </cfRule>
    <cfRule type="expression" dxfId="78" priority="131">
      <formula>OR($G28="①",$G28="③(薬局のみ選択可)")</formula>
    </cfRule>
  </conditionalFormatting>
  <conditionalFormatting sqref="J30:K30">
    <cfRule type="expression" dxfId="77" priority="130">
      <formula>$G30="①"</formula>
    </cfRule>
    <cfRule type="expression" dxfId="76" priority="129">
      <formula>OR($G30="①",$G30="③(薬局のみ選択可)")</formula>
    </cfRule>
  </conditionalFormatting>
  <conditionalFormatting sqref="J32:K32">
    <cfRule type="expression" dxfId="75" priority="146">
      <formula>$G32="①"</formula>
    </cfRule>
    <cfRule type="expression" dxfId="74" priority="145">
      <formula>OR($G32="①",$G32="③(薬局のみ選択可)")</formula>
    </cfRule>
  </conditionalFormatting>
  <conditionalFormatting sqref="J34:K34">
    <cfRule type="expression" dxfId="73" priority="144">
      <formula>$G34="①"</formula>
    </cfRule>
    <cfRule type="expression" dxfId="72" priority="143">
      <formula>OR($G34="①",$G34="③(薬局のみ選択可)")</formula>
    </cfRule>
  </conditionalFormatting>
  <conditionalFormatting sqref="J36:K36">
    <cfRule type="expression" dxfId="71" priority="141">
      <formula>OR($G36="①",$G36="③(薬局のみ選択可)")</formula>
    </cfRule>
    <cfRule type="expression" dxfId="70" priority="142">
      <formula>$G36="①"</formula>
    </cfRule>
  </conditionalFormatting>
  <conditionalFormatting sqref="J38:K38">
    <cfRule type="expression" dxfId="69" priority="173">
      <formula>OR($G38="①",$G38="③(薬局のみ選択可)")</formula>
    </cfRule>
    <cfRule type="expression" dxfId="68" priority="174">
      <formula>$G38="①"</formula>
    </cfRule>
  </conditionalFormatting>
  <conditionalFormatting sqref="J40:K40">
    <cfRule type="expression" dxfId="67" priority="171">
      <formula>OR($G40="①",$G40="③(薬局のみ選択可)")</formula>
    </cfRule>
    <cfRule type="expression" dxfId="66" priority="172">
      <formula>$G40="①"</formula>
    </cfRule>
  </conditionalFormatting>
  <conditionalFormatting sqref="J42:K42">
    <cfRule type="expression" dxfId="65" priority="158">
      <formula>OR($G42="①",$G42="③(薬局のみ選択可)")</formula>
    </cfRule>
    <cfRule type="expression" dxfId="64" priority="159">
      <formula>$G42="①"</formula>
    </cfRule>
  </conditionalFormatting>
  <conditionalFormatting sqref="J44:K44">
    <cfRule type="expression" dxfId="63" priority="155">
      <formula>OR($G44="①",$G44="③(薬局のみ選択可)")</formula>
    </cfRule>
    <cfRule type="expression" dxfId="62" priority="156">
      <formula>$G44="①"</formula>
    </cfRule>
  </conditionalFormatting>
  <conditionalFormatting sqref="J46:K46">
    <cfRule type="expression" dxfId="61" priority="154">
      <formula>$G46="①"</formula>
    </cfRule>
    <cfRule type="expression" dxfId="60" priority="153">
      <formula>OR($G46="①",$G46="③(薬局のみ選択可)")</formula>
    </cfRule>
  </conditionalFormatting>
  <conditionalFormatting sqref="J48:K48">
    <cfRule type="expression" dxfId="59" priority="169">
      <formula>OR($G48="①",$G48="③(薬局のみ選択可)")</formula>
    </cfRule>
    <cfRule type="expression" dxfId="58" priority="170">
      <formula>$G48="①"</formula>
    </cfRule>
  </conditionalFormatting>
  <conditionalFormatting sqref="J50:K50">
    <cfRule type="expression" dxfId="57" priority="167">
      <formula>OR($G50="①",$G50="③(薬局のみ選択可)")</formula>
    </cfRule>
    <cfRule type="expression" dxfId="56" priority="168">
      <formula>$G50="①"</formula>
    </cfRule>
  </conditionalFormatting>
  <conditionalFormatting sqref="J52:K52">
    <cfRule type="expression" dxfId="55" priority="467">
      <formula>OR($G52="①",$G52="③(薬局のみ選択可)")</formula>
    </cfRule>
    <cfRule type="expression" dxfId="54" priority="468">
      <formula>$G52="①"</formula>
    </cfRule>
  </conditionalFormatting>
  <conditionalFormatting sqref="L4:L53">
    <cfRule type="expression" dxfId="53" priority="454">
      <formula>OR(D4="無床診療所",D4="歯科診療所",D4="訪問看護ステーション",D4="保険薬局（１～５店舗）",D4="保険薬局（６～19店舗）",D4="保険薬局（20店舗以上）")</formula>
    </cfRule>
  </conditionalFormatting>
  <dataValidations count="6">
    <dataValidation type="whole" allowBlank="1" showInputMessage="1" showErrorMessage="1" sqref="L4 L52 L38 L40 L48 L50 L42 L44 L46 L22 L24 L32 L34 L36 L26 L28 L30 L6 L8 L16 L18 L20 L10 L12 L14" xr:uid="{86244E7B-ACBD-40E8-880A-EE0DDCF98DA6}">
      <formula1>1</formula1>
      <formula2>19</formula2>
    </dataValidation>
    <dataValidation type="list" allowBlank="1" showInputMessage="1" showErrorMessage="1" sqref="J4:K4 J52:K52 J38:K38 J40:K40 J48:K48 J50:K50 J42:K42 J44:K44 J46:K46 J36:K36 J22:K22 J24:K24 J32:K32 J34:K34 J26:K26 J28:K28 J30:K30 J20:K20 J6:K6 J8:K8 J16:K16 J18:K18 J10:K10 J12:K12 J14:K14" xr:uid="{57149196-69DF-4377-BBDC-45D9E6BE90F3}">
      <formula1>"①,②,③"</formula1>
    </dataValidation>
    <dataValidation type="list" allowBlank="1" showInputMessage="1" showErrorMessage="1" sqref="H4:I4 H52:I52 H38:I38 H40:I40 H48:I48 H50:I50 H42:I42 H44:I44 H46:I46 H22:I22 H24:I24 H32:I32 H34:I34 H36:I36 H26:I26 H28:I28 H30:I30 H6:I6 H8:I8 H16:I16 H18:I18 H20:I20 H10:I10 H12:I12 H14:I14" xr:uid="{CD12FACB-662F-4BE8-9101-4D4B6A9C776E}">
      <formula1>"①,②,③,④,⑤,⑥"</formula1>
    </dataValidation>
    <dataValidation type="list" allowBlank="1" showInputMessage="1" showErrorMessage="1" sqref="G4 G52 G38 G40 G48 G50 G42 G44 G46 G22 G24 G32 G34 G36 G26 G28 G30 G6 G8 G16 G18 G20 G10 G12 G14" xr:uid="{ACF6A9C6-3722-4D93-9F7A-26E7C3D8285D}">
      <formula1>"①,②,③(薬局のみ選択可)"</formula1>
    </dataValidation>
    <dataValidation type="list" allowBlank="1" showInputMessage="1" showErrorMessage="1" sqref="F4:F53" xr:uid="{4DCC58E6-40EB-4881-8416-A30350077246}">
      <formula1>"申請する,申請しない"</formula1>
    </dataValidation>
    <dataValidation type="list" allowBlank="1" showInputMessage="1" showErrorMessage="1" sqref="D4:D53" xr:uid="{34FBAD6A-6A3C-4021-ABE8-F824979EFC97}">
      <formula1>$D$86:$D$98</formula1>
    </dataValidation>
  </dataValidations>
  <pageMargins left="0.7" right="0.7" top="0.75" bottom="0.75" header="0.3" footer="0.3"/>
  <pageSetup paperSize="9" scale="52"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codeName="Sheet3">
    <tabColor rgb="FFFF0000"/>
    <pageSetUpPr fitToPage="1"/>
  </sheetPr>
  <dimension ref="A1:S153"/>
  <sheetViews>
    <sheetView view="pageBreakPreview" zoomScale="82" zoomScaleNormal="100" zoomScaleSheetLayoutView="82" workbookViewId="0">
      <selection activeCell="D65" sqref="D65"/>
    </sheetView>
  </sheetViews>
  <sheetFormatPr defaultColWidth="9" defaultRowHeight="13"/>
  <cols>
    <col min="1" max="1" width="16.6328125" style="3" customWidth="1"/>
    <col min="2" max="2" width="51.1796875" style="3" customWidth="1"/>
    <col min="3" max="3" width="15.08984375" style="4" customWidth="1"/>
    <col min="4" max="4" width="21" style="4" customWidth="1"/>
    <col min="5" max="5" width="17.6328125" style="4" customWidth="1"/>
    <col min="6" max="6" width="27" style="4" customWidth="1"/>
    <col min="7" max="7" width="18.90625" style="4" customWidth="1"/>
    <col min="8" max="8" width="44.453125" style="3" customWidth="1"/>
    <col min="9" max="9" width="40.6328125" style="3" customWidth="1"/>
    <col min="10" max="12" width="25.6328125" style="4" customWidth="1"/>
    <col min="13" max="13" width="187.1796875" style="5" customWidth="1"/>
    <col min="14" max="19" width="14.6328125" style="3" customWidth="1"/>
    <col min="20" max="20" width="18.90625" style="3" customWidth="1"/>
    <col min="21" max="21" width="9" style="3"/>
    <col min="22" max="28" width="9" style="3" customWidth="1"/>
    <col min="29" max="16384" width="9" style="3"/>
  </cols>
  <sheetData>
    <row r="1" spans="1:19" ht="37" customHeight="1">
      <c r="A1" s="2" t="s">
        <v>87</v>
      </c>
      <c r="B1" s="2"/>
      <c r="C1" s="2"/>
      <c r="D1" s="2"/>
      <c r="E1" s="2"/>
      <c r="F1" s="151" t="s">
        <v>92</v>
      </c>
      <c r="G1" s="151"/>
      <c r="H1" s="151"/>
      <c r="I1" s="151"/>
      <c r="J1" s="2"/>
      <c r="K1" s="2"/>
      <c r="L1" s="2"/>
    </row>
    <row r="2" spans="1:19" ht="32.4" customHeight="1">
      <c r="B2" s="150" t="s">
        <v>100</v>
      </c>
      <c r="C2" s="150"/>
      <c r="D2" s="7"/>
      <c r="E2" s="7"/>
      <c r="F2" s="140"/>
      <c r="G2" s="140"/>
      <c r="H2" s="140"/>
      <c r="I2" s="49" t="s">
        <v>58</v>
      </c>
      <c r="J2" s="7"/>
      <c r="K2" s="7"/>
      <c r="L2" s="51">
        <f>SUM($L$8:$L$13)</f>
        <v>0</v>
      </c>
    </row>
    <row r="3" spans="1:19" ht="26.25" customHeight="1">
      <c r="B3" s="49" t="s">
        <v>99</v>
      </c>
      <c r="C3" s="50"/>
      <c r="D3" s="7"/>
      <c r="E3" s="7"/>
      <c r="F3" s="140"/>
      <c r="G3" s="140"/>
      <c r="H3" s="140"/>
      <c r="I3" s="49" t="s">
        <v>59</v>
      </c>
      <c r="J3" s="7"/>
      <c r="K3" s="7"/>
      <c r="L3" s="51">
        <f>'申請施設内訳（別紙１）'!M54</f>
        <v>0</v>
      </c>
    </row>
    <row r="4" spans="1:19" ht="26.25" customHeight="1">
      <c r="B4" s="6"/>
      <c r="C4" s="7"/>
      <c r="D4" s="7"/>
      <c r="E4" s="7"/>
      <c r="F4" s="7"/>
      <c r="G4" s="7"/>
      <c r="H4" s="35"/>
      <c r="I4" s="49" t="s">
        <v>60</v>
      </c>
      <c r="J4" s="7"/>
      <c r="K4" s="7"/>
      <c r="L4" s="51">
        <f>MIN(L2,L3)</f>
        <v>0</v>
      </c>
    </row>
    <row r="5" spans="1:19" ht="26.25" customHeight="1" thickBot="1">
      <c r="B5" s="6"/>
      <c r="C5" s="7"/>
      <c r="D5" s="7"/>
      <c r="E5" s="7"/>
      <c r="F5" s="7"/>
      <c r="G5" s="7"/>
      <c r="H5" s="27"/>
      <c r="I5" s="49" t="s">
        <v>61</v>
      </c>
      <c r="J5" s="7"/>
      <c r="K5" s="7"/>
      <c r="L5" s="51">
        <f>ROUNDDOWN(L4,-3)</f>
        <v>0</v>
      </c>
    </row>
    <row r="6" spans="1:19" ht="41.25" customHeight="1">
      <c r="B6" s="141" t="s">
        <v>111</v>
      </c>
      <c r="C6" s="142"/>
      <c r="D6" s="142"/>
      <c r="E6" s="142"/>
      <c r="F6" s="142"/>
      <c r="G6" s="142"/>
      <c r="H6" s="142" t="s">
        <v>112</v>
      </c>
      <c r="I6" s="142"/>
      <c r="J6" s="142"/>
      <c r="K6" s="142"/>
      <c r="L6" s="143"/>
      <c r="M6" s="8"/>
    </row>
    <row r="7" spans="1:19" ht="64.75" customHeight="1">
      <c r="B7" s="52" t="s">
        <v>134</v>
      </c>
      <c r="C7" s="53" t="s">
        <v>135</v>
      </c>
      <c r="D7" s="53" t="s">
        <v>136</v>
      </c>
      <c r="E7" s="53" t="s">
        <v>137</v>
      </c>
      <c r="F7" s="53" t="s">
        <v>138</v>
      </c>
      <c r="G7" s="53" t="s">
        <v>139</v>
      </c>
      <c r="H7" s="54" t="s">
        <v>140</v>
      </c>
      <c r="I7" s="53" t="s">
        <v>141</v>
      </c>
      <c r="J7" s="53" t="s">
        <v>142</v>
      </c>
      <c r="K7" s="53" t="s">
        <v>143</v>
      </c>
      <c r="L7" s="55" t="s">
        <v>144</v>
      </c>
      <c r="M7" s="9"/>
    </row>
    <row r="8" spans="1:19" ht="41.25" customHeight="1">
      <c r="B8" s="56" t="s">
        <v>145</v>
      </c>
      <c r="C8" s="104"/>
      <c r="D8" s="105"/>
      <c r="E8" s="106"/>
      <c r="F8" s="105"/>
      <c r="G8" s="82">
        <f>D8</f>
        <v>0</v>
      </c>
      <c r="H8" s="58" t="s">
        <v>145</v>
      </c>
      <c r="I8" s="83">
        <f t="shared" ref="I8:K10" si="0">C8</f>
        <v>0</v>
      </c>
      <c r="J8" s="82">
        <f>ROUNDDOWN(D8,0)</f>
        <v>0</v>
      </c>
      <c r="K8" s="84">
        <f t="shared" si="0"/>
        <v>0</v>
      </c>
      <c r="L8" s="85">
        <f>J8*K8</f>
        <v>0</v>
      </c>
      <c r="M8" s="9"/>
    </row>
    <row r="9" spans="1:19" ht="41.25" customHeight="1">
      <c r="B9" s="56" t="s">
        <v>146</v>
      </c>
      <c r="C9" s="104"/>
      <c r="D9" s="105"/>
      <c r="E9" s="106"/>
      <c r="F9" s="105"/>
      <c r="G9" s="82">
        <f t="shared" ref="G9:G12" si="1">D9</f>
        <v>0</v>
      </c>
      <c r="H9" s="58" t="s">
        <v>146</v>
      </c>
      <c r="I9" s="83">
        <f t="shared" si="0"/>
        <v>0</v>
      </c>
      <c r="J9" s="82">
        <f t="shared" ref="J9:J12" si="2">ROUNDDOWN(D9,0)</f>
        <v>0</v>
      </c>
      <c r="K9" s="84">
        <f t="shared" si="0"/>
        <v>0</v>
      </c>
      <c r="L9" s="85">
        <f>J9*K9</f>
        <v>0</v>
      </c>
      <c r="M9" s="9"/>
    </row>
    <row r="10" spans="1:19" s="12" customFormat="1" ht="91.75" customHeight="1">
      <c r="B10" s="56" t="s">
        <v>147</v>
      </c>
      <c r="C10" s="104"/>
      <c r="D10" s="105"/>
      <c r="E10" s="106"/>
      <c r="F10" s="80"/>
      <c r="G10" s="82">
        <f t="shared" si="1"/>
        <v>0</v>
      </c>
      <c r="H10" s="58" t="s">
        <v>147</v>
      </c>
      <c r="I10" s="83">
        <f t="shared" si="0"/>
        <v>0</v>
      </c>
      <c r="J10" s="82">
        <f t="shared" si="2"/>
        <v>0</v>
      </c>
      <c r="K10" s="84">
        <f>E10</f>
        <v>0</v>
      </c>
      <c r="L10" s="85">
        <f>J10*K10</f>
        <v>0</v>
      </c>
      <c r="M10" s="10"/>
      <c r="N10" s="11">
        <v>1</v>
      </c>
      <c r="O10" s="11">
        <v>2</v>
      </c>
      <c r="P10" s="11">
        <v>3</v>
      </c>
      <c r="Q10" s="11">
        <v>4</v>
      </c>
      <c r="R10" s="11"/>
      <c r="S10" s="11"/>
    </row>
    <row r="11" spans="1:19" s="12" customFormat="1" ht="41.25" customHeight="1">
      <c r="B11" s="56" t="s">
        <v>148</v>
      </c>
      <c r="C11" s="104"/>
      <c r="D11" s="105"/>
      <c r="E11" s="106"/>
      <c r="F11" s="81"/>
      <c r="G11" s="82">
        <f t="shared" si="1"/>
        <v>0</v>
      </c>
      <c r="H11" s="58" t="s">
        <v>148</v>
      </c>
      <c r="I11" s="83">
        <f>C11</f>
        <v>0</v>
      </c>
      <c r="J11" s="82">
        <f t="shared" si="2"/>
        <v>0</v>
      </c>
      <c r="K11" s="84">
        <f>E11</f>
        <v>0</v>
      </c>
      <c r="L11" s="85">
        <f>J11*K11</f>
        <v>0</v>
      </c>
      <c r="M11" s="10"/>
      <c r="N11" s="11"/>
      <c r="O11" s="11"/>
      <c r="P11" s="11"/>
      <c r="Q11" s="11"/>
      <c r="R11" s="11"/>
      <c r="S11" s="11"/>
    </row>
    <row r="12" spans="1:19" s="12" customFormat="1" ht="41.25" customHeight="1">
      <c r="B12" s="56" t="s">
        <v>149</v>
      </c>
      <c r="C12" s="104"/>
      <c r="D12" s="105"/>
      <c r="E12" s="106"/>
      <c r="F12" s="81"/>
      <c r="G12" s="82">
        <f t="shared" si="1"/>
        <v>0</v>
      </c>
      <c r="H12" s="58" t="s">
        <v>149</v>
      </c>
      <c r="I12" s="83">
        <f>C12</f>
        <v>0</v>
      </c>
      <c r="J12" s="82">
        <f t="shared" si="2"/>
        <v>0</v>
      </c>
      <c r="K12" s="84">
        <f>E12</f>
        <v>0</v>
      </c>
      <c r="L12" s="85">
        <f>J12*K12</f>
        <v>0</v>
      </c>
      <c r="M12" s="10"/>
      <c r="N12" s="11"/>
      <c r="O12" s="11"/>
      <c r="P12" s="11"/>
      <c r="Q12" s="11"/>
      <c r="R12" s="11"/>
      <c r="S12" s="11"/>
    </row>
    <row r="13" spans="1:19" s="12" customFormat="1" ht="40.25" customHeight="1" thickBot="1">
      <c r="B13" s="144"/>
      <c r="C13" s="145"/>
      <c r="D13" s="145"/>
      <c r="E13" s="145"/>
      <c r="F13" s="145"/>
      <c r="G13" s="146"/>
      <c r="H13" s="147" t="s">
        <v>113</v>
      </c>
      <c r="I13" s="148"/>
      <c r="J13" s="148"/>
      <c r="K13" s="148"/>
      <c r="L13" s="59">
        <f>'【2.0％超部分算定シート】（別紙３）'!I4+'【2.0％超部分算定シート】（別紙３）'!I5+'【2.0％超部分算定シート】（別紙３）'!I6</f>
        <v>0</v>
      </c>
      <c r="M13" s="10"/>
      <c r="N13" s="11"/>
      <c r="O13" s="11"/>
      <c r="P13" s="11"/>
      <c r="Q13" s="11"/>
      <c r="R13" s="11"/>
      <c r="S13" s="11"/>
    </row>
    <row r="14" spans="1:19" ht="73.5" customHeight="1">
      <c r="A14" s="149" t="s">
        <v>128</v>
      </c>
      <c r="B14" s="149"/>
      <c r="C14" s="149"/>
      <c r="D14" s="149"/>
      <c r="E14" s="149"/>
      <c r="F14" s="149"/>
      <c r="G14" s="149"/>
      <c r="H14" s="149"/>
      <c r="I14" s="149"/>
      <c r="J14" s="149"/>
      <c r="K14" s="149"/>
      <c r="L14" s="30"/>
      <c r="M14" s="9"/>
    </row>
    <row r="15" spans="1:19" ht="32.5" customHeight="1" thickBot="1">
      <c r="A15" s="152" t="s">
        <v>133</v>
      </c>
      <c r="B15" s="152"/>
      <c r="C15" s="152"/>
      <c r="D15" s="152"/>
      <c r="E15" s="152"/>
      <c r="F15" s="17"/>
      <c r="G15" s="18"/>
      <c r="H15" s="17"/>
      <c r="I15" s="16"/>
      <c r="J15" s="16"/>
      <c r="K15" s="16"/>
      <c r="L15" s="16"/>
      <c r="M15" s="9"/>
    </row>
    <row r="16" spans="1:19" ht="65.400000000000006" customHeight="1">
      <c r="A16" s="60" t="s">
        <v>90</v>
      </c>
      <c r="B16" s="61" t="s">
        <v>134</v>
      </c>
      <c r="C16" s="62" t="s">
        <v>135</v>
      </c>
      <c r="D16" s="62" t="s">
        <v>136</v>
      </c>
      <c r="E16" s="62" t="s">
        <v>137</v>
      </c>
      <c r="F16" s="62" t="s">
        <v>138</v>
      </c>
      <c r="G16" s="62" t="s">
        <v>139</v>
      </c>
      <c r="H16" s="61" t="s">
        <v>140</v>
      </c>
      <c r="I16" s="62" t="s">
        <v>141</v>
      </c>
      <c r="J16" s="62" t="s">
        <v>142</v>
      </c>
      <c r="K16" s="62" t="s">
        <v>143</v>
      </c>
      <c r="L16" s="63" t="s">
        <v>144</v>
      </c>
      <c r="M16" s="8"/>
    </row>
    <row r="17" spans="1:19" ht="58" customHeight="1">
      <c r="A17" s="138"/>
      <c r="B17" s="58" t="s">
        <v>145</v>
      </c>
      <c r="C17" s="104"/>
      <c r="D17" s="105"/>
      <c r="E17" s="106"/>
      <c r="F17" s="105"/>
      <c r="G17" s="82">
        <f>D17</f>
        <v>0</v>
      </c>
      <c r="H17" s="86" t="s">
        <v>150</v>
      </c>
      <c r="I17" s="83">
        <f t="shared" ref="I17:I19" si="3">C17</f>
        <v>0</v>
      </c>
      <c r="J17" s="82">
        <f>ROUNDDOWN(D17,0)</f>
        <v>0</v>
      </c>
      <c r="K17" s="84">
        <f t="shared" ref="K17:K18" si="4">E17</f>
        <v>0</v>
      </c>
      <c r="L17" s="85">
        <f t="shared" ref="L17:L20" si="5">J17*K17</f>
        <v>0</v>
      </c>
      <c r="M17" s="9"/>
    </row>
    <row r="18" spans="1:19" ht="41.25" customHeight="1">
      <c r="A18" s="138"/>
      <c r="B18" s="58" t="s">
        <v>146</v>
      </c>
      <c r="C18" s="104"/>
      <c r="D18" s="105"/>
      <c r="E18" s="106"/>
      <c r="F18" s="105"/>
      <c r="G18" s="82">
        <f t="shared" ref="G18:G21" si="6">D18</f>
        <v>0</v>
      </c>
      <c r="H18" s="86" t="s">
        <v>151</v>
      </c>
      <c r="I18" s="83">
        <f t="shared" si="3"/>
        <v>0</v>
      </c>
      <c r="J18" s="82">
        <f t="shared" ref="J18:J21" si="7">ROUNDDOWN(D18,0)</f>
        <v>0</v>
      </c>
      <c r="K18" s="84">
        <f t="shared" si="4"/>
        <v>0</v>
      </c>
      <c r="L18" s="85">
        <f t="shared" si="5"/>
        <v>0</v>
      </c>
      <c r="M18" s="9"/>
    </row>
    <row r="19" spans="1:19" ht="70.25" customHeight="1">
      <c r="A19" s="138"/>
      <c r="B19" s="58" t="s">
        <v>147</v>
      </c>
      <c r="C19" s="104"/>
      <c r="D19" s="105"/>
      <c r="E19" s="106"/>
      <c r="F19" s="80"/>
      <c r="G19" s="82">
        <f t="shared" si="6"/>
        <v>0</v>
      </c>
      <c r="H19" s="86" t="s">
        <v>127</v>
      </c>
      <c r="I19" s="83">
        <f t="shared" si="3"/>
        <v>0</v>
      </c>
      <c r="J19" s="82">
        <f t="shared" si="7"/>
        <v>0</v>
      </c>
      <c r="K19" s="84">
        <f>E19</f>
        <v>0</v>
      </c>
      <c r="L19" s="85">
        <f t="shared" si="5"/>
        <v>0</v>
      </c>
      <c r="M19" s="9"/>
    </row>
    <row r="20" spans="1:19" s="12" customFormat="1" ht="56.4" customHeight="1">
      <c r="A20" s="138"/>
      <c r="B20" s="58" t="s">
        <v>148</v>
      </c>
      <c r="C20" s="104"/>
      <c r="D20" s="105"/>
      <c r="E20" s="106"/>
      <c r="F20" s="81"/>
      <c r="G20" s="82">
        <f t="shared" si="6"/>
        <v>0</v>
      </c>
      <c r="H20" s="86" t="s">
        <v>152</v>
      </c>
      <c r="I20" s="83">
        <f>C20</f>
        <v>0</v>
      </c>
      <c r="J20" s="82">
        <f t="shared" si="7"/>
        <v>0</v>
      </c>
      <c r="K20" s="84">
        <f>E20</f>
        <v>0</v>
      </c>
      <c r="L20" s="85">
        <f t="shared" si="5"/>
        <v>0</v>
      </c>
      <c r="M20" s="10"/>
      <c r="N20" s="11">
        <v>1</v>
      </c>
      <c r="O20" s="11">
        <v>2</v>
      </c>
      <c r="P20" s="11">
        <v>3</v>
      </c>
      <c r="Q20" s="11">
        <v>4</v>
      </c>
      <c r="R20" s="11">
        <v>5</v>
      </c>
      <c r="S20" s="11">
        <v>6</v>
      </c>
    </row>
    <row r="21" spans="1:19" ht="49.75" customHeight="1" thickBot="1">
      <c r="A21" s="139"/>
      <c r="B21" s="64" t="s">
        <v>149</v>
      </c>
      <c r="C21" s="107"/>
      <c r="D21" s="108"/>
      <c r="E21" s="109"/>
      <c r="F21" s="93"/>
      <c r="G21" s="94">
        <f t="shared" si="6"/>
        <v>0</v>
      </c>
      <c r="H21" s="95" t="s">
        <v>153</v>
      </c>
      <c r="I21" s="96">
        <f>C21</f>
        <v>0</v>
      </c>
      <c r="J21" s="94">
        <f t="shared" si="7"/>
        <v>0</v>
      </c>
      <c r="K21" s="97">
        <f>E21</f>
        <v>0</v>
      </c>
      <c r="L21" s="98">
        <f>J21*K21</f>
        <v>0</v>
      </c>
      <c r="M21" s="9"/>
    </row>
    <row r="22" spans="1:19" ht="55.25" customHeight="1">
      <c r="A22" s="138"/>
      <c r="B22" s="87" t="s">
        <v>145</v>
      </c>
      <c r="C22" s="110"/>
      <c r="D22" s="111"/>
      <c r="E22" s="112"/>
      <c r="F22" s="111"/>
      <c r="G22" s="88">
        <f>D22</f>
        <v>0</v>
      </c>
      <c r="H22" s="89" t="s">
        <v>150</v>
      </c>
      <c r="I22" s="90">
        <f t="shared" ref="I22:I24" si="8">C22</f>
        <v>0</v>
      </c>
      <c r="J22" s="88">
        <f>ROUNDDOWN(D22,0)</f>
        <v>0</v>
      </c>
      <c r="K22" s="91">
        <f t="shared" ref="K22:K23" si="9">E22</f>
        <v>0</v>
      </c>
      <c r="L22" s="92">
        <f t="shared" ref="L22:L25" si="10">J22*K22</f>
        <v>0</v>
      </c>
      <c r="M22" s="9"/>
    </row>
    <row r="23" spans="1:19" ht="63" customHeight="1">
      <c r="A23" s="138"/>
      <c r="B23" s="58" t="s">
        <v>146</v>
      </c>
      <c r="C23" s="104"/>
      <c r="D23" s="105"/>
      <c r="E23" s="106"/>
      <c r="F23" s="105"/>
      <c r="G23" s="82">
        <f t="shared" ref="G23:G26" si="11">D23</f>
        <v>0</v>
      </c>
      <c r="H23" s="86" t="s">
        <v>151</v>
      </c>
      <c r="I23" s="83">
        <f t="shared" si="8"/>
        <v>0</v>
      </c>
      <c r="J23" s="82">
        <f t="shared" ref="J23:J26" si="12">ROUNDDOWN(D23,0)</f>
        <v>0</v>
      </c>
      <c r="K23" s="84">
        <f t="shared" si="9"/>
        <v>0</v>
      </c>
      <c r="L23" s="85">
        <f t="shared" si="10"/>
        <v>0</v>
      </c>
      <c r="M23" s="9"/>
    </row>
    <row r="24" spans="1:19" s="12" customFormat="1" ht="71.400000000000006" customHeight="1">
      <c r="A24" s="138"/>
      <c r="B24" s="58" t="s">
        <v>147</v>
      </c>
      <c r="C24" s="104"/>
      <c r="D24" s="105"/>
      <c r="E24" s="106"/>
      <c r="F24" s="80"/>
      <c r="G24" s="82">
        <f t="shared" si="11"/>
        <v>0</v>
      </c>
      <c r="H24" s="86" t="s">
        <v>127</v>
      </c>
      <c r="I24" s="83">
        <f t="shared" si="8"/>
        <v>0</v>
      </c>
      <c r="J24" s="82">
        <f t="shared" si="12"/>
        <v>0</v>
      </c>
      <c r="K24" s="84">
        <f>E24</f>
        <v>0</v>
      </c>
      <c r="L24" s="85">
        <f t="shared" si="10"/>
        <v>0</v>
      </c>
      <c r="M24" s="10"/>
      <c r="N24" s="11">
        <v>1</v>
      </c>
      <c r="O24" s="11">
        <v>2</v>
      </c>
      <c r="P24" s="11">
        <v>3</v>
      </c>
      <c r="Q24" s="11">
        <v>4</v>
      </c>
      <c r="R24" s="11">
        <v>5</v>
      </c>
      <c r="S24" s="11">
        <v>6</v>
      </c>
    </row>
    <row r="25" spans="1:19" ht="73.75" customHeight="1">
      <c r="A25" s="138"/>
      <c r="B25" s="58" t="s">
        <v>148</v>
      </c>
      <c r="C25" s="104"/>
      <c r="D25" s="105"/>
      <c r="E25" s="106"/>
      <c r="F25" s="81"/>
      <c r="G25" s="82">
        <f t="shared" si="11"/>
        <v>0</v>
      </c>
      <c r="H25" s="86" t="s">
        <v>152</v>
      </c>
      <c r="I25" s="83">
        <f>C25</f>
        <v>0</v>
      </c>
      <c r="J25" s="82">
        <f t="shared" si="12"/>
        <v>0</v>
      </c>
      <c r="K25" s="84">
        <f>E25</f>
        <v>0</v>
      </c>
      <c r="L25" s="85">
        <f t="shared" si="10"/>
        <v>0</v>
      </c>
      <c r="M25" s="9"/>
    </row>
    <row r="26" spans="1:19" ht="45" customHeight="1" thickBot="1">
      <c r="A26" s="139"/>
      <c r="B26" s="64" t="s">
        <v>149</v>
      </c>
      <c r="C26" s="107"/>
      <c r="D26" s="108"/>
      <c r="E26" s="109"/>
      <c r="F26" s="93"/>
      <c r="G26" s="94">
        <f t="shared" si="11"/>
        <v>0</v>
      </c>
      <c r="H26" s="95" t="s">
        <v>153</v>
      </c>
      <c r="I26" s="96">
        <f>C26</f>
        <v>0</v>
      </c>
      <c r="J26" s="94">
        <f t="shared" si="12"/>
        <v>0</v>
      </c>
      <c r="K26" s="97">
        <f>E26</f>
        <v>0</v>
      </c>
      <c r="L26" s="98">
        <f>J26*K26</f>
        <v>0</v>
      </c>
      <c r="M26" s="9"/>
    </row>
    <row r="27" spans="1:19" ht="41.25" customHeight="1">
      <c r="A27" s="137"/>
      <c r="B27" s="65" t="s">
        <v>145</v>
      </c>
      <c r="C27" s="113"/>
      <c r="D27" s="114"/>
      <c r="E27" s="115"/>
      <c r="F27" s="114"/>
      <c r="G27" s="99">
        <f>D27</f>
        <v>0</v>
      </c>
      <c r="H27" s="100" t="s">
        <v>150</v>
      </c>
      <c r="I27" s="101">
        <f t="shared" ref="I27:I29" si="13">C27</f>
        <v>0</v>
      </c>
      <c r="J27" s="99">
        <f>ROUNDDOWN(D27,0)</f>
        <v>0</v>
      </c>
      <c r="K27" s="102">
        <f t="shared" ref="K27:K28" si="14">E27</f>
        <v>0</v>
      </c>
      <c r="L27" s="103">
        <f t="shared" ref="L27:L30" si="15">J27*K27</f>
        <v>0</v>
      </c>
      <c r="M27" s="9"/>
    </row>
    <row r="28" spans="1:19" s="12" customFormat="1" ht="41.25" customHeight="1">
      <c r="A28" s="138"/>
      <c r="B28" s="58" t="s">
        <v>146</v>
      </c>
      <c r="C28" s="104"/>
      <c r="D28" s="105"/>
      <c r="E28" s="106"/>
      <c r="F28" s="105"/>
      <c r="G28" s="82">
        <f t="shared" ref="G28:G31" si="16">D28</f>
        <v>0</v>
      </c>
      <c r="H28" s="86" t="s">
        <v>151</v>
      </c>
      <c r="I28" s="83">
        <f t="shared" si="13"/>
        <v>0</v>
      </c>
      <c r="J28" s="82">
        <f t="shared" ref="J28:J31" si="17">ROUNDDOWN(D28,0)</f>
        <v>0</v>
      </c>
      <c r="K28" s="84">
        <f t="shared" si="14"/>
        <v>0</v>
      </c>
      <c r="L28" s="85">
        <f t="shared" si="15"/>
        <v>0</v>
      </c>
      <c r="M28" s="10"/>
      <c r="N28" s="11">
        <v>1</v>
      </c>
      <c r="O28" s="11">
        <v>2</v>
      </c>
      <c r="P28" s="11">
        <v>3</v>
      </c>
      <c r="Q28" s="11">
        <v>4</v>
      </c>
      <c r="R28" s="11">
        <v>5</v>
      </c>
      <c r="S28" s="11">
        <v>6</v>
      </c>
    </row>
    <row r="29" spans="1:19" ht="73.5" customHeight="1">
      <c r="A29" s="138"/>
      <c r="B29" s="58" t="s">
        <v>147</v>
      </c>
      <c r="C29" s="104"/>
      <c r="D29" s="105"/>
      <c r="E29" s="106"/>
      <c r="F29" s="80"/>
      <c r="G29" s="82">
        <f t="shared" si="16"/>
        <v>0</v>
      </c>
      <c r="H29" s="86" t="s">
        <v>127</v>
      </c>
      <c r="I29" s="83">
        <f t="shared" si="13"/>
        <v>0</v>
      </c>
      <c r="J29" s="82">
        <f t="shared" si="17"/>
        <v>0</v>
      </c>
      <c r="K29" s="84">
        <f>E29</f>
        <v>0</v>
      </c>
      <c r="L29" s="85">
        <f t="shared" si="15"/>
        <v>0</v>
      </c>
      <c r="M29" s="9"/>
    </row>
    <row r="30" spans="1:19" ht="41.25" customHeight="1">
      <c r="A30" s="138"/>
      <c r="B30" s="58" t="s">
        <v>148</v>
      </c>
      <c r="C30" s="104"/>
      <c r="D30" s="105"/>
      <c r="E30" s="106"/>
      <c r="F30" s="81"/>
      <c r="G30" s="82">
        <f t="shared" si="16"/>
        <v>0</v>
      </c>
      <c r="H30" s="86" t="s">
        <v>152</v>
      </c>
      <c r="I30" s="83">
        <f>C30</f>
        <v>0</v>
      </c>
      <c r="J30" s="82">
        <f t="shared" si="17"/>
        <v>0</v>
      </c>
      <c r="K30" s="84">
        <f>E30</f>
        <v>0</v>
      </c>
      <c r="L30" s="85">
        <f t="shared" si="15"/>
        <v>0</v>
      </c>
      <c r="M30" s="9"/>
    </row>
    <row r="31" spans="1:19" ht="41.25" customHeight="1" thickBot="1">
      <c r="A31" s="139"/>
      <c r="B31" s="64" t="s">
        <v>149</v>
      </c>
      <c r="C31" s="107"/>
      <c r="D31" s="108"/>
      <c r="E31" s="109"/>
      <c r="F31" s="93"/>
      <c r="G31" s="94">
        <f t="shared" si="16"/>
        <v>0</v>
      </c>
      <c r="H31" s="95" t="s">
        <v>153</v>
      </c>
      <c r="I31" s="96">
        <f>C31</f>
        <v>0</v>
      </c>
      <c r="J31" s="94">
        <f t="shared" si="17"/>
        <v>0</v>
      </c>
      <c r="K31" s="97">
        <f>E31</f>
        <v>0</v>
      </c>
      <c r="L31" s="98">
        <f>J31*K31</f>
        <v>0</v>
      </c>
      <c r="M31" s="9"/>
    </row>
    <row r="32" spans="1:19" s="12" customFormat="1" ht="41.25" customHeight="1">
      <c r="A32" s="137"/>
      <c r="B32" s="65" t="s">
        <v>145</v>
      </c>
      <c r="C32" s="113"/>
      <c r="D32" s="114"/>
      <c r="E32" s="115"/>
      <c r="F32" s="114"/>
      <c r="G32" s="99">
        <f>D32</f>
        <v>0</v>
      </c>
      <c r="H32" s="100" t="s">
        <v>150</v>
      </c>
      <c r="I32" s="101">
        <f t="shared" ref="I32:I34" si="18">C32</f>
        <v>0</v>
      </c>
      <c r="J32" s="99">
        <f>ROUNDDOWN(D32,0)</f>
        <v>0</v>
      </c>
      <c r="K32" s="102">
        <f t="shared" ref="K32:K33" si="19">E32</f>
        <v>0</v>
      </c>
      <c r="L32" s="103">
        <f t="shared" ref="L32:L35" si="20">J32*K32</f>
        <v>0</v>
      </c>
      <c r="M32" s="10"/>
      <c r="N32" s="11">
        <v>1</v>
      </c>
      <c r="O32" s="11">
        <v>2</v>
      </c>
      <c r="P32" s="11">
        <v>3</v>
      </c>
      <c r="Q32" s="11">
        <v>4</v>
      </c>
      <c r="R32" s="11">
        <v>5</v>
      </c>
      <c r="S32" s="11">
        <v>6</v>
      </c>
    </row>
    <row r="33" spans="1:19" ht="73.5" customHeight="1">
      <c r="A33" s="138"/>
      <c r="B33" s="58" t="s">
        <v>146</v>
      </c>
      <c r="C33" s="104"/>
      <c r="D33" s="105"/>
      <c r="E33" s="106"/>
      <c r="F33" s="105"/>
      <c r="G33" s="82">
        <f t="shared" ref="G33:G36" si="21">D33</f>
        <v>0</v>
      </c>
      <c r="H33" s="86" t="s">
        <v>151</v>
      </c>
      <c r="I33" s="83">
        <f t="shared" si="18"/>
        <v>0</v>
      </c>
      <c r="J33" s="82">
        <f t="shared" ref="J33:J36" si="22">ROUNDDOWN(D33,0)</f>
        <v>0</v>
      </c>
      <c r="K33" s="84">
        <f t="shared" si="19"/>
        <v>0</v>
      </c>
      <c r="L33" s="85">
        <f t="shared" si="20"/>
        <v>0</v>
      </c>
      <c r="M33" s="9"/>
    </row>
    <row r="34" spans="1:19" ht="78" customHeight="1">
      <c r="A34" s="138"/>
      <c r="B34" s="58" t="s">
        <v>147</v>
      </c>
      <c r="C34" s="104"/>
      <c r="D34" s="105"/>
      <c r="E34" s="106"/>
      <c r="F34" s="80"/>
      <c r="G34" s="82">
        <f t="shared" si="21"/>
        <v>0</v>
      </c>
      <c r="H34" s="86" t="s">
        <v>127</v>
      </c>
      <c r="I34" s="83">
        <f t="shared" si="18"/>
        <v>0</v>
      </c>
      <c r="J34" s="82">
        <f t="shared" si="22"/>
        <v>0</v>
      </c>
      <c r="K34" s="84">
        <f>E34</f>
        <v>0</v>
      </c>
      <c r="L34" s="85">
        <f t="shared" si="20"/>
        <v>0</v>
      </c>
      <c r="M34" s="9"/>
    </row>
    <row r="35" spans="1:19" ht="41.25" customHeight="1">
      <c r="A35" s="138"/>
      <c r="B35" s="58" t="s">
        <v>148</v>
      </c>
      <c r="C35" s="104"/>
      <c r="D35" s="105"/>
      <c r="E35" s="106"/>
      <c r="F35" s="81"/>
      <c r="G35" s="82">
        <f t="shared" si="21"/>
        <v>0</v>
      </c>
      <c r="H35" s="86" t="s">
        <v>152</v>
      </c>
      <c r="I35" s="83">
        <f>C35</f>
        <v>0</v>
      </c>
      <c r="J35" s="82">
        <f t="shared" si="22"/>
        <v>0</v>
      </c>
      <c r="K35" s="84">
        <f>E35</f>
        <v>0</v>
      </c>
      <c r="L35" s="85">
        <f t="shared" si="20"/>
        <v>0</v>
      </c>
      <c r="M35" s="9"/>
    </row>
    <row r="36" spans="1:19" s="12" customFormat="1" ht="41.25" customHeight="1" thickBot="1">
      <c r="A36" s="139"/>
      <c r="B36" s="64" t="s">
        <v>149</v>
      </c>
      <c r="C36" s="107"/>
      <c r="D36" s="108"/>
      <c r="E36" s="109"/>
      <c r="F36" s="93"/>
      <c r="G36" s="94">
        <f t="shared" si="21"/>
        <v>0</v>
      </c>
      <c r="H36" s="95" t="s">
        <v>153</v>
      </c>
      <c r="I36" s="96">
        <f>C36</f>
        <v>0</v>
      </c>
      <c r="J36" s="94">
        <f t="shared" si="22"/>
        <v>0</v>
      </c>
      <c r="K36" s="97">
        <f>E36</f>
        <v>0</v>
      </c>
      <c r="L36" s="98">
        <f>J36*K36</f>
        <v>0</v>
      </c>
      <c r="M36" s="10"/>
      <c r="N36" s="11">
        <v>1</v>
      </c>
      <c r="O36" s="11">
        <v>2</v>
      </c>
      <c r="P36" s="11">
        <v>3</v>
      </c>
      <c r="Q36" s="11">
        <v>4</v>
      </c>
      <c r="R36" s="11">
        <v>5</v>
      </c>
      <c r="S36" s="11">
        <v>6</v>
      </c>
    </row>
    <row r="37" spans="1:19" ht="58" customHeight="1">
      <c r="A37" s="137"/>
      <c r="B37" s="65" t="s">
        <v>145</v>
      </c>
      <c r="C37" s="113"/>
      <c r="D37" s="114"/>
      <c r="E37" s="115"/>
      <c r="F37" s="114"/>
      <c r="G37" s="99">
        <f>D37</f>
        <v>0</v>
      </c>
      <c r="H37" s="100" t="s">
        <v>150</v>
      </c>
      <c r="I37" s="101">
        <f t="shared" ref="I37:I39" si="23">C37</f>
        <v>0</v>
      </c>
      <c r="J37" s="99">
        <f>ROUNDDOWN(D37,0)</f>
        <v>0</v>
      </c>
      <c r="K37" s="102">
        <f t="shared" ref="K37:K38" si="24">E37</f>
        <v>0</v>
      </c>
      <c r="L37" s="103">
        <f t="shared" ref="L37:L40" si="25">J37*K37</f>
        <v>0</v>
      </c>
      <c r="M37" s="9"/>
    </row>
    <row r="38" spans="1:19" ht="41.25" customHeight="1">
      <c r="A38" s="138"/>
      <c r="B38" s="58" t="s">
        <v>146</v>
      </c>
      <c r="C38" s="104"/>
      <c r="D38" s="105"/>
      <c r="E38" s="106"/>
      <c r="F38" s="105"/>
      <c r="G38" s="82">
        <f t="shared" ref="G38:G41" si="26">D38</f>
        <v>0</v>
      </c>
      <c r="H38" s="86" t="s">
        <v>151</v>
      </c>
      <c r="I38" s="83">
        <f t="shared" si="23"/>
        <v>0</v>
      </c>
      <c r="J38" s="82">
        <f t="shared" ref="J38:J41" si="27">ROUNDDOWN(D38,0)</f>
        <v>0</v>
      </c>
      <c r="K38" s="84">
        <f t="shared" si="24"/>
        <v>0</v>
      </c>
      <c r="L38" s="85">
        <f t="shared" si="25"/>
        <v>0</v>
      </c>
      <c r="M38" s="9"/>
    </row>
    <row r="39" spans="1:19" ht="70.25" customHeight="1">
      <c r="A39" s="138"/>
      <c r="B39" s="58" t="s">
        <v>147</v>
      </c>
      <c r="C39" s="104"/>
      <c r="D39" s="105"/>
      <c r="E39" s="106"/>
      <c r="F39" s="80"/>
      <c r="G39" s="82">
        <f t="shared" si="26"/>
        <v>0</v>
      </c>
      <c r="H39" s="86" t="s">
        <v>127</v>
      </c>
      <c r="I39" s="83">
        <f t="shared" si="23"/>
        <v>0</v>
      </c>
      <c r="J39" s="82">
        <f t="shared" si="27"/>
        <v>0</v>
      </c>
      <c r="K39" s="84">
        <f>E39</f>
        <v>0</v>
      </c>
      <c r="L39" s="85">
        <f t="shared" si="25"/>
        <v>0</v>
      </c>
      <c r="M39" s="9"/>
    </row>
    <row r="40" spans="1:19" s="12" customFormat="1" ht="56.4" customHeight="1">
      <c r="A40" s="138"/>
      <c r="B40" s="58" t="s">
        <v>148</v>
      </c>
      <c r="C40" s="104"/>
      <c r="D40" s="105"/>
      <c r="E40" s="106"/>
      <c r="F40" s="81"/>
      <c r="G40" s="82">
        <f t="shared" si="26"/>
        <v>0</v>
      </c>
      <c r="H40" s="86" t="s">
        <v>152</v>
      </c>
      <c r="I40" s="83">
        <f>C40</f>
        <v>0</v>
      </c>
      <c r="J40" s="82">
        <f t="shared" si="27"/>
        <v>0</v>
      </c>
      <c r="K40" s="84">
        <f>E40</f>
        <v>0</v>
      </c>
      <c r="L40" s="85">
        <f t="shared" si="25"/>
        <v>0</v>
      </c>
      <c r="M40" s="10"/>
      <c r="N40" s="11">
        <v>1</v>
      </c>
      <c r="O40" s="11">
        <v>2</v>
      </c>
      <c r="P40" s="11">
        <v>3</v>
      </c>
      <c r="Q40" s="11">
        <v>4</v>
      </c>
      <c r="R40" s="11">
        <v>5</v>
      </c>
      <c r="S40" s="11">
        <v>6</v>
      </c>
    </row>
    <row r="41" spans="1:19" ht="49.75" customHeight="1" thickBot="1">
      <c r="A41" s="139"/>
      <c r="B41" s="64" t="s">
        <v>149</v>
      </c>
      <c r="C41" s="107"/>
      <c r="D41" s="108"/>
      <c r="E41" s="109"/>
      <c r="F41" s="93"/>
      <c r="G41" s="94">
        <f t="shared" si="26"/>
        <v>0</v>
      </c>
      <c r="H41" s="95" t="s">
        <v>153</v>
      </c>
      <c r="I41" s="96">
        <f>C41</f>
        <v>0</v>
      </c>
      <c r="J41" s="94">
        <f t="shared" si="27"/>
        <v>0</v>
      </c>
      <c r="K41" s="97">
        <f>E41</f>
        <v>0</v>
      </c>
      <c r="L41" s="98">
        <f>J41*K41</f>
        <v>0</v>
      </c>
      <c r="M41" s="9"/>
    </row>
    <row r="42" spans="1:19" ht="55.25" customHeight="1">
      <c r="A42" s="137"/>
      <c r="B42" s="65" t="s">
        <v>145</v>
      </c>
      <c r="C42" s="113"/>
      <c r="D42" s="114"/>
      <c r="E42" s="115"/>
      <c r="F42" s="114"/>
      <c r="G42" s="99">
        <f>D42</f>
        <v>0</v>
      </c>
      <c r="H42" s="100" t="s">
        <v>150</v>
      </c>
      <c r="I42" s="101">
        <f t="shared" ref="I42:I44" si="28">C42</f>
        <v>0</v>
      </c>
      <c r="J42" s="99">
        <f>ROUNDDOWN(D42,0)</f>
        <v>0</v>
      </c>
      <c r="K42" s="102">
        <f t="shared" ref="K42:K43" si="29">E42</f>
        <v>0</v>
      </c>
      <c r="L42" s="103">
        <f t="shared" ref="L42:L45" si="30">J42*K42</f>
        <v>0</v>
      </c>
      <c r="M42" s="9"/>
    </row>
    <row r="43" spans="1:19" ht="63" customHeight="1">
      <c r="A43" s="138"/>
      <c r="B43" s="58" t="s">
        <v>146</v>
      </c>
      <c r="C43" s="104"/>
      <c r="D43" s="105"/>
      <c r="E43" s="106"/>
      <c r="F43" s="105"/>
      <c r="G43" s="82">
        <f t="shared" ref="G43:G46" si="31">D43</f>
        <v>0</v>
      </c>
      <c r="H43" s="86" t="s">
        <v>151</v>
      </c>
      <c r="I43" s="83">
        <f t="shared" si="28"/>
        <v>0</v>
      </c>
      <c r="J43" s="82">
        <f t="shared" ref="J43:J46" si="32">ROUNDDOWN(D43,0)</f>
        <v>0</v>
      </c>
      <c r="K43" s="84">
        <f t="shared" si="29"/>
        <v>0</v>
      </c>
      <c r="L43" s="85">
        <f t="shared" si="30"/>
        <v>0</v>
      </c>
      <c r="M43" s="9"/>
    </row>
    <row r="44" spans="1:19" s="12" customFormat="1" ht="71.400000000000006" customHeight="1">
      <c r="A44" s="138"/>
      <c r="B44" s="58" t="s">
        <v>147</v>
      </c>
      <c r="C44" s="104"/>
      <c r="D44" s="105"/>
      <c r="E44" s="106"/>
      <c r="F44" s="80"/>
      <c r="G44" s="82">
        <f t="shared" si="31"/>
        <v>0</v>
      </c>
      <c r="H44" s="86" t="s">
        <v>127</v>
      </c>
      <c r="I44" s="83">
        <f t="shared" si="28"/>
        <v>0</v>
      </c>
      <c r="J44" s="82">
        <f t="shared" si="32"/>
        <v>0</v>
      </c>
      <c r="K44" s="84">
        <f>E44</f>
        <v>0</v>
      </c>
      <c r="L44" s="85">
        <f t="shared" si="30"/>
        <v>0</v>
      </c>
      <c r="M44" s="10"/>
      <c r="N44" s="11">
        <v>1</v>
      </c>
      <c r="O44" s="11">
        <v>2</v>
      </c>
      <c r="P44" s="11">
        <v>3</v>
      </c>
      <c r="Q44" s="11">
        <v>4</v>
      </c>
      <c r="R44" s="11">
        <v>5</v>
      </c>
      <c r="S44" s="11">
        <v>6</v>
      </c>
    </row>
    <row r="45" spans="1:19" ht="73.75" customHeight="1">
      <c r="A45" s="138"/>
      <c r="B45" s="58" t="s">
        <v>148</v>
      </c>
      <c r="C45" s="104"/>
      <c r="D45" s="105"/>
      <c r="E45" s="106"/>
      <c r="F45" s="81"/>
      <c r="G45" s="82">
        <f t="shared" si="31"/>
        <v>0</v>
      </c>
      <c r="H45" s="86" t="s">
        <v>152</v>
      </c>
      <c r="I45" s="83">
        <f>C45</f>
        <v>0</v>
      </c>
      <c r="J45" s="82">
        <f t="shared" si="32"/>
        <v>0</v>
      </c>
      <c r="K45" s="84">
        <f>E45</f>
        <v>0</v>
      </c>
      <c r="L45" s="85">
        <f t="shared" si="30"/>
        <v>0</v>
      </c>
      <c r="M45" s="9"/>
    </row>
    <row r="46" spans="1:19" ht="45" customHeight="1" thickBot="1">
      <c r="A46" s="139"/>
      <c r="B46" s="64" t="s">
        <v>149</v>
      </c>
      <c r="C46" s="107"/>
      <c r="D46" s="108"/>
      <c r="E46" s="109"/>
      <c r="F46" s="93"/>
      <c r="G46" s="94">
        <f t="shared" si="31"/>
        <v>0</v>
      </c>
      <c r="H46" s="95" t="s">
        <v>153</v>
      </c>
      <c r="I46" s="96">
        <f>C46</f>
        <v>0</v>
      </c>
      <c r="J46" s="94">
        <f t="shared" si="32"/>
        <v>0</v>
      </c>
      <c r="K46" s="97">
        <f>E46</f>
        <v>0</v>
      </c>
      <c r="L46" s="98">
        <f>J46*K46</f>
        <v>0</v>
      </c>
      <c r="M46" s="9"/>
    </row>
    <row r="47" spans="1:19" ht="41.25" customHeight="1">
      <c r="A47" s="137"/>
      <c r="B47" s="65" t="s">
        <v>145</v>
      </c>
      <c r="C47" s="113"/>
      <c r="D47" s="114"/>
      <c r="E47" s="115"/>
      <c r="F47" s="114"/>
      <c r="G47" s="99">
        <f>D47</f>
        <v>0</v>
      </c>
      <c r="H47" s="100" t="s">
        <v>150</v>
      </c>
      <c r="I47" s="101">
        <f t="shared" ref="I47:I49" si="33">C47</f>
        <v>0</v>
      </c>
      <c r="J47" s="99">
        <f>ROUNDDOWN(D47,0)</f>
        <v>0</v>
      </c>
      <c r="K47" s="102">
        <f t="shared" ref="K47:K48" si="34">E47</f>
        <v>0</v>
      </c>
      <c r="L47" s="103">
        <f t="shared" ref="L47:L50" si="35">J47*K47</f>
        <v>0</v>
      </c>
      <c r="M47" s="9"/>
    </row>
    <row r="48" spans="1:19" s="12" customFormat="1" ht="41.25" customHeight="1">
      <c r="A48" s="138"/>
      <c r="B48" s="58" t="s">
        <v>146</v>
      </c>
      <c r="C48" s="104"/>
      <c r="D48" s="105"/>
      <c r="E48" s="106"/>
      <c r="F48" s="105"/>
      <c r="G48" s="82">
        <f t="shared" ref="G48:G51" si="36">D48</f>
        <v>0</v>
      </c>
      <c r="H48" s="86" t="s">
        <v>151</v>
      </c>
      <c r="I48" s="83">
        <f t="shared" si="33"/>
        <v>0</v>
      </c>
      <c r="J48" s="82">
        <f t="shared" ref="J48:J51" si="37">ROUNDDOWN(D48,0)</f>
        <v>0</v>
      </c>
      <c r="K48" s="84">
        <f t="shared" si="34"/>
        <v>0</v>
      </c>
      <c r="L48" s="85">
        <f t="shared" si="35"/>
        <v>0</v>
      </c>
      <c r="M48" s="10"/>
      <c r="N48" s="11">
        <v>1</v>
      </c>
      <c r="O48" s="11">
        <v>2</v>
      </c>
      <c r="P48" s="11">
        <v>3</v>
      </c>
      <c r="Q48" s="11">
        <v>4</v>
      </c>
      <c r="R48" s="11">
        <v>5</v>
      </c>
      <c r="S48" s="11">
        <v>6</v>
      </c>
    </row>
    <row r="49" spans="1:19" ht="73.5" customHeight="1">
      <c r="A49" s="138"/>
      <c r="B49" s="58" t="s">
        <v>147</v>
      </c>
      <c r="C49" s="104"/>
      <c r="D49" s="105"/>
      <c r="E49" s="106"/>
      <c r="F49" s="80"/>
      <c r="G49" s="82">
        <f t="shared" si="36"/>
        <v>0</v>
      </c>
      <c r="H49" s="86" t="s">
        <v>127</v>
      </c>
      <c r="I49" s="83">
        <f t="shared" si="33"/>
        <v>0</v>
      </c>
      <c r="J49" s="82">
        <f t="shared" si="37"/>
        <v>0</v>
      </c>
      <c r="K49" s="84">
        <f>E49</f>
        <v>0</v>
      </c>
      <c r="L49" s="85">
        <f t="shared" si="35"/>
        <v>0</v>
      </c>
      <c r="M49" s="9"/>
    </row>
    <row r="50" spans="1:19" ht="41.25" customHeight="1">
      <c r="A50" s="138"/>
      <c r="B50" s="58" t="s">
        <v>148</v>
      </c>
      <c r="C50" s="104"/>
      <c r="D50" s="105"/>
      <c r="E50" s="106"/>
      <c r="F50" s="81"/>
      <c r="G50" s="82">
        <f t="shared" si="36"/>
        <v>0</v>
      </c>
      <c r="H50" s="86" t="s">
        <v>152</v>
      </c>
      <c r="I50" s="83">
        <f>C50</f>
        <v>0</v>
      </c>
      <c r="J50" s="82">
        <f t="shared" si="37"/>
        <v>0</v>
      </c>
      <c r="K50" s="84">
        <f>E50</f>
        <v>0</v>
      </c>
      <c r="L50" s="85">
        <f t="shared" si="35"/>
        <v>0</v>
      </c>
      <c r="M50" s="9"/>
    </row>
    <row r="51" spans="1:19" ht="41.25" customHeight="1" thickBot="1">
      <c r="A51" s="139"/>
      <c r="B51" s="64" t="s">
        <v>149</v>
      </c>
      <c r="C51" s="107"/>
      <c r="D51" s="108"/>
      <c r="E51" s="109"/>
      <c r="F51" s="93"/>
      <c r="G51" s="94">
        <f t="shared" si="36"/>
        <v>0</v>
      </c>
      <c r="H51" s="95" t="s">
        <v>153</v>
      </c>
      <c r="I51" s="96">
        <f>C51</f>
        <v>0</v>
      </c>
      <c r="J51" s="94">
        <f t="shared" si="37"/>
        <v>0</v>
      </c>
      <c r="K51" s="97">
        <f>E51</f>
        <v>0</v>
      </c>
      <c r="L51" s="98">
        <f>J51*K51</f>
        <v>0</v>
      </c>
      <c r="M51" s="9"/>
    </row>
    <row r="52" spans="1:19" s="12" customFormat="1" ht="41.25" customHeight="1">
      <c r="A52" s="137"/>
      <c r="B52" s="65" t="s">
        <v>145</v>
      </c>
      <c r="C52" s="113"/>
      <c r="D52" s="114"/>
      <c r="E52" s="115"/>
      <c r="F52" s="114"/>
      <c r="G52" s="99">
        <f>D52</f>
        <v>0</v>
      </c>
      <c r="H52" s="100" t="s">
        <v>150</v>
      </c>
      <c r="I52" s="101">
        <f t="shared" ref="I52:I54" si="38">C52</f>
        <v>0</v>
      </c>
      <c r="J52" s="99">
        <f>ROUNDDOWN(D52,0)</f>
        <v>0</v>
      </c>
      <c r="K52" s="102">
        <f t="shared" ref="K52:K53" si="39">E52</f>
        <v>0</v>
      </c>
      <c r="L52" s="103">
        <f t="shared" ref="L52:L55" si="40">J52*K52</f>
        <v>0</v>
      </c>
      <c r="M52" s="10"/>
      <c r="N52" s="11">
        <v>1</v>
      </c>
      <c r="O52" s="11">
        <v>2</v>
      </c>
      <c r="P52" s="11">
        <v>3</v>
      </c>
      <c r="Q52" s="11">
        <v>4</v>
      </c>
      <c r="R52" s="11">
        <v>5</v>
      </c>
      <c r="S52" s="11">
        <v>6</v>
      </c>
    </row>
    <row r="53" spans="1:19" ht="73.5" customHeight="1">
      <c r="A53" s="138"/>
      <c r="B53" s="58" t="s">
        <v>146</v>
      </c>
      <c r="C53" s="104"/>
      <c r="D53" s="105"/>
      <c r="E53" s="106"/>
      <c r="F53" s="105"/>
      <c r="G53" s="82">
        <f t="shared" ref="G53:G56" si="41">D53</f>
        <v>0</v>
      </c>
      <c r="H53" s="86" t="s">
        <v>151</v>
      </c>
      <c r="I53" s="83">
        <f t="shared" si="38"/>
        <v>0</v>
      </c>
      <c r="J53" s="82">
        <f t="shared" ref="J53:J56" si="42">ROUNDDOWN(D53,0)</f>
        <v>0</v>
      </c>
      <c r="K53" s="84">
        <f t="shared" si="39"/>
        <v>0</v>
      </c>
      <c r="L53" s="85">
        <f t="shared" si="40"/>
        <v>0</v>
      </c>
      <c r="M53" s="9"/>
    </row>
    <row r="54" spans="1:19" ht="78" customHeight="1">
      <c r="A54" s="138"/>
      <c r="B54" s="58" t="s">
        <v>147</v>
      </c>
      <c r="C54" s="104"/>
      <c r="D54" s="105"/>
      <c r="E54" s="106"/>
      <c r="F54" s="80"/>
      <c r="G54" s="82">
        <f t="shared" si="41"/>
        <v>0</v>
      </c>
      <c r="H54" s="86" t="s">
        <v>127</v>
      </c>
      <c r="I54" s="83">
        <f t="shared" si="38"/>
        <v>0</v>
      </c>
      <c r="J54" s="82">
        <f t="shared" si="42"/>
        <v>0</v>
      </c>
      <c r="K54" s="84">
        <f>E54</f>
        <v>0</v>
      </c>
      <c r="L54" s="85">
        <f t="shared" si="40"/>
        <v>0</v>
      </c>
      <c r="M54" s="9"/>
    </row>
    <row r="55" spans="1:19" ht="41.25" customHeight="1">
      <c r="A55" s="138"/>
      <c r="B55" s="58" t="s">
        <v>148</v>
      </c>
      <c r="C55" s="104"/>
      <c r="D55" s="105"/>
      <c r="E55" s="106"/>
      <c r="F55" s="81"/>
      <c r="G55" s="82">
        <f t="shared" si="41"/>
        <v>0</v>
      </c>
      <c r="H55" s="86" t="s">
        <v>152</v>
      </c>
      <c r="I55" s="83">
        <f>C55</f>
        <v>0</v>
      </c>
      <c r="J55" s="82">
        <f t="shared" si="42"/>
        <v>0</v>
      </c>
      <c r="K55" s="84">
        <f>E55</f>
        <v>0</v>
      </c>
      <c r="L55" s="85">
        <f t="shared" si="40"/>
        <v>0</v>
      </c>
      <c r="M55" s="9"/>
    </row>
    <row r="56" spans="1:19" s="12" customFormat="1" ht="41.25" customHeight="1" thickBot="1">
      <c r="A56" s="139"/>
      <c r="B56" s="64" t="s">
        <v>149</v>
      </c>
      <c r="C56" s="107"/>
      <c r="D56" s="108"/>
      <c r="E56" s="109"/>
      <c r="F56" s="93"/>
      <c r="G56" s="94">
        <f t="shared" si="41"/>
        <v>0</v>
      </c>
      <c r="H56" s="95" t="s">
        <v>153</v>
      </c>
      <c r="I56" s="96">
        <f>C56</f>
        <v>0</v>
      </c>
      <c r="J56" s="94">
        <f t="shared" si="42"/>
        <v>0</v>
      </c>
      <c r="K56" s="97">
        <f>E56</f>
        <v>0</v>
      </c>
      <c r="L56" s="98">
        <f>J56*K56</f>
        <v>0</v>
      </c>
      <c r="M56" s="10"/>
      <c r="N56" s="11">
        <v>1</v>
      </c>
      <c r="O56" s="11">
        <v>2</v>
      </c>
      <c r="P56" s="11">
        <v>3</v>
      </c>
      <c r="Q56" s="11">
        <v>4</v>
      </c>
      <c r="R56" s="11">
        <v>5</v>
      </c>
      <c r="S56" s="11">
        <v>6</v>
      </c>
    </row>
    <row r="57" spans="1:19" ht="58" customHeight="1">
      <c r="A57" s="137"/>
      <c r="B57" s="65" t="s">
        <v>145</v>
      </c>
      <c r="C57" s="113"/>
      <c r="D57" s="114"/>
      <c r="E57" s="115"/>
      <c r="F57" s="114"/>
      <c r="G57" s="99">
        <f>D57</f>
        <v>0</v>
      </c>
      <c r="H57" s="100" t="s">
        <v>150</v>
      </c>
      <c r="I57" s="101">
        <f t="shared" ref="I57:I59" si="43">C57</f>
        <v>0</v>
      </c>
      <c r="J57" s="99">
        <f>ROUNDDOWN(D57,0)</f>
        <v>0</v>
      </c>
      <c r="K57" s="102">
        <f t="shared" ref="K57:K58" si="44">E57</f>
        <v>0</v>
      </c>
      <c r="L57" s="103">
        <f t="shared" ref="L57:L60" si="45">J57*K57</f>
        <v>0</v>
      </c>
      <c r="M57" s="9"/>
    </row>
    <row r="58" spans="1:19" ht="41.25" customHeight="1">
      <c r="A58" s="138"/>
      <c r="B58" s="58" t="s">
        <v>146</v>
      </c>
      <c r="C58" s="104"/>
      <c r="D58" s="105"/>
      <c r="E58" s="106"/>
      <c r="F58" s="105"/>
      <c r="G58" s="82">
        <f t="shared" ref="G58:G61" si="46">D58</f>
        <v>0</v>
      </c>
      <c r="H58" s="86" t="s">
        <v>151</v>
      </c>
      <c r="I58" s="83">
        <f t="shared" si="43"/>
        <v>0</v>
      </c>
      <c r="J58" s="82">
        <f t="shared" ref="J58:J61" si="47">ROUNDDOWN(D58,0)</f>
        <v>0</v>
      </c>
      <c r="K58" s="84">
        <f t="shared" si="44"/>
        <v>0</v>
      </c>
      <c r="L58" s="85">
        <f t="shared" si="45"/>
        <v>0</v>
      </c>
      <c r="M58" s="9"/>
    </row>
    <row r="59" spans="1:19" ht="70.25" customHeight="1">
      <c r="A59" s="138"/>
      <c r="B59" s="58" t="s">
        <v>147</v>
      </c>
      <c r="C59" s="104"/>
      <c r="D59" s="105"/>
      <c r="E59" s="106"/>
      <c r="F59" s="80"/>
      <c r="G59" s="82">
        <f t="shared" si="46"/>
        <v>0</v>
      </c>
      <c r="H59" s="86" t="s">
        <v>127</v>
      </c>
      <c r="I59" s="83">
        <f t="shared" si="43"/>
        <v>0</v>
      </c>
      <c r="J59" s="82">
        <f t="shared" si="47"/>
        <v>0</v>
      </c>
      <c r="K59" s="84">
        <f>E59</f>
        <v>0</v>
      </c>
      <c r="L59" s="85">
        <f t="shared" si="45"/>
        <v>0</v>
      </c>
      <c r="M59" s="9"/>
    </row>
    <row r="60" spans="1:19" s="12" customFormat="1" ht="56.4" customHeight="1">
      <c r="A60" s="138"/>
      <c r="B60" s="58" t="s">
        <v>148</v>
      </c>
      <c r="C60" s="104"/>
      <c r="D60" s="105"/>
      <c r="E60" s="106"/>
      <c r="F60" s="81"/>
      <c r="G60" s="82">
        <f t="shared" si="46"/>
        <v>0</v>
      </c>
      <c r="H60" s="86" t="s">
        <v>152</v>
      </c>
      <c r="I60" s="83">
        <f>C60</f>
        <v>0</v>
      </c>
      <c r="J60" s="82">
        <f t="shared" si="47"/>
        <v>0</v>
      </c>
      <c r="K60" s="84">
        <f>E60</f>
        <v>0</v>
      </c>
      <c r="L60" s="85">
        <f t="shared" si="45"/>
        <v>0</v>
      </c>
      <c r="M60" s="10"/>
      <c r="N60" s="11">
        <v>1</v>
      </c>
      <c r="O60" s="11">
        <v>2</v>
      </c>
      <c r="P60" s="11">
        <v>3</v>
      </c>
      <c r="Q60" s="11">
        <v>4</v>
      </c>
      <c r="R60" s="11">
        <v>5</v>
      </c>
      <c r="S60" s="11">
        <v>6</v>
      </c>
    </row>
    <row r="61" spans="1:19" ht="49.75" customHeight="1" thickBot="1">
      <c r="A61" s="139"/>
      <c r="B61" s="64" t="s">
        <v>149</v>
      </c>
      <c r="C61" s="107"/>
      <c r="D61" s="108"/>
      <c r="E61" s="109"/>
      <c r="F61" s="93"/>
      <c r="G61" s="94">
        <f t="shared" si="46"/>
        <v>0</v>
      </c>
      <c r="H61" s="95" t="s">
        <v>153</v>
      </c>
      <c r="I61" s="96">
        <f>C61</f>
        <v>0</v>
      </c>
      <c r="J61" s="94">
        <f t="shared" si="47"/>
        <v>0</v>
      </c>
      <c r="K61" s="97">
        <f>E61</f>
        <v>0</v>
      </c>
      <c r="L61" s="98">
        <f>J61*K61</f>
        <v>0</v>
      </c>
      <c r="M61" s="9"/>
    </row>
    <row r="62" spans="1:19" ht="55.25" customHeight="1">
      <c r="A62" s="137"/>
      <c r="B62" s="65" t="s">
        <v>145</v>
      </c>
      <c r="C62" s="113"/>
      <c r="D62" s="114"/>
      <c r="E62" s="115"/>
      <c r="F62" s="114"/>
      <c r="G62" s="99">
        <f>D62</f>
        <v>0</v>
      </c>
      <c r="H62" s="100" t="s">
        <v>150</v>
      </c>
      <c r="I62" s="101">
        <f t="shared" ref="I62:I64" si="48">C62</f>
        <v>0</v>
      </c>
      <c r="J62" s="99">
        <f>ROUNDDOWN(D62,0)</f>
        <v>0</v>
      </c>
      <c r="K62" s="102">
        <f t="shared" ref="K62:K63" si="49">E62</f>
        <v>0</v>
      </c>
      <c r="L62" s="103">
        <f t="shared" ref="L62:L65" si="50">J62*K62</f>
        <v>0</v>
      </c>
      <c r="M62" s="9"/>
    </row>
    <row r="63" spans="1:19" ht="63" customHeight="1">
      <c r="A63" s="138"/>
      <c r="B63" s="58" t="s">
        <v>146</v>
      </c>
      <c r="C63" s="104"/>
      <c r="D63" s="105"/>
      <c r="E63" s="106"/>
      <c r="F63" s="105"/>
      <c r="G63" s="82">
        <f t="shared" ref="G63:G66" si="51">D63</f>
        <v>0</v>
      </c>
      <c r="H63" s="86" t="s">
        <v>151</v>
      </c>
      <c r="I63" s="83">
        <f t="shared" si="48"/>
        <v>0</v>
      </c>
      <c r="J63" s="82">
        <f t="shared" ref="J63:J66" si="52">ROUNDDOWN(D63,0)</f>
        <v>0</v>
      </c>
      <c r="K63" s="84">
        <f t="shared" si="49"/>
        <v>0</v>
      </c>
      <c r="L63" s="85">
        <f t="shared" si="50"/>
        <v>0</v>
      </c>
      <c r="M63" s="9"/>
    </row>
    <row r="64" spans="1:19" s="12" customFormat="1" ht="71.400000000000006" customHeight="1">
      <c r="A64" s="138"/>
      <c r="B64" s="58" t="s">
        <v>147</v>
      </c>
      <c r="C64" s="104"/>
      <c r="D64" s="105"/>
      <c r="E64" s="106"/>
      <c r="F64" s="80"/>
      <c r="G64" s="82">
        <f t="shared" si="51"/>
        <v>0</v>
      </c>
      <c r="H64" s="86" t="s">
        <v>127</v>
      </c>
      <c r="I64" s="83">
        <f t="shared" si="48"/>
        <v>0</v>
      </c>
      <c r="J64" s="82">
        <f t="shared" si="52"/>
        <v>0</v>
      </c>
      <c r="K64" s="84">
        <f>E64</f>
        <v>0</v>
      </c>
      <c r="L64" s="85">
        <f t="shared" si="50"/>
        <v>0</v>
      </c>
      <c r="M64" s="10"/>
      <c r="N64" s="11">
        <v>1</v>
      </c>
      <c r="O64" s="11">
        <v>2</v>
      </c>
      <c r="P64" s="11">
        <v>3</v>
      </c>
      <c r="Q64" s="11">
        <v>4</v>
      </c>
      <c r="R64" s="11">
        <v>5</v>
      </c>
      <c r="S64" s="11">
        <v>6</v>
      </c>
    </row>
    <row r="65" spans="1:19" ht="73.75" customHeight="1">
      <c r="A65" s="138"/>
      <c r="B65" s="58" t="s">
        <v>148</v>
      </c>
      <c r="C65" s="104"/>
      <c r="D65" s="105"/>
      <c r="E65" s="106"/>
      <c r="F65" s="81"/>
      <c r="G65" s="82">
        <f t="shared" si="51"/>
        <v>0</v>
      </c>
      <c r="H65" s="86" t="s">
        <v>152</v>
      </c>
      <c r="I65" s="83">
        <f>C65</f>
        <v>0</v>
      </c>
      <c r="J65" s="82">
        <f t="shared" si="52"/>
        <v>0</v>
      </c>
      <c r="K65" s="84">
        <f>E65</f>
        <v>0</v>
      </c>
      <c r="L65" s="85">
        <f t="shared" si="50"/>
        <v>0</v>
      </c>
      <c r="M65" s="9"/>
    </row>
    <row r="66" spans="1:19" ht="45" customHeight="1" thickBot="1">
      <c r="A66" s="139"/>
      <c r="B66" s="64" t="s">
        <v>149</v>
      </c>
      <c r="C66" s="107"/>
      <c r="D66" s="108"/>
      <c r="E66" s="109"/>
      <c r="F66" s="93"/>
      <c r="G66" s="94">
        <f t="shared" si="51"/>
        <v>0</v>
      </c>
      <c r="H66" s="95" t="s">
        <v>153</v>
      </c>
      <c r="I66" s="96">
        <f>C66</f>
        <v>0</v>
      </c>
      <c r="J66" s="94">
        <f t="shared" si="52"/>
        <v>0</v>
      </c>
      <c r="K66" s="97">
        <f>E66</f>
        <v>0</v>
      </c>
      <c r="L66" s="98">
        <f>J66*K66</f>
        <v>0</v>
      </c>
      <c r="M66" s="9"/>
    </row>
    <row r="67" spans="1:19" ht="41.25" customHeight="1">
      <c r="A67" s="137"/>
      <c r="B67" s="65" t="s">
        <v>145</v>
      </c>
      <c r="C67" s="113"/>
      <c r="D67" s="114"/>
      <c r="E67" s="115"/>
      <c r="F67" s="114"/>
      <c r="G67" s="99">
        <f>D67</f>
        <v>0</v>
      </c>
      <c r="H67" s="100" t="s">
        <v>150</v>
      </c>
      <c r="I67" s="101">
        <f t="shared" ref="I67:I69" si="53">C67</f>
        <v>0</v>
      </c>
      <c r="J67" s="99">
        <f>ROUNDDOWN(D67,0)</f>
        <v>0</v>
      </c>
      <c r="K67" s="102">
        <f t="shared" ref="K67:K68" si="54">E67</f>
        <v>0</v>
      </c>
      <c r="L67" s="103">
        <f t="shared" ref="L67:L70" si="55">J67*K67</f>
        <v>0</v>
      </c>
      <c r="M67" s="9"/>
    </row>
    <row r="68" spans="1:19" s="12" customFormat="1" ht="41.25" customHeight="1">
      <c r="A68" s="138"/>
      <c r="B68" s="58" t="s">
        <v>146</v>
      </c>
      <c r="C68" s="104"/>
      <c r="D68" s="105"/>
      <c r="E68" s="106"/>
      <c r="F68" s="105"/>
      <c r="G68" s="82">
        <f t="shared" ref="G68:G71" si="56">D68</f>
        <v>0</v>
      </c>
      <c r="H68" s="86" t="s">
        <v>151</v>
      </c>
      <c r="I68" s="83">
        <f t="shared" si="53"/>
        <v>0</v>
      </c>
      <c r="J68" s="82">
        <f t="shared" ref="J68:J71" si="57">ROUNDDOWN(D68,0)</f>
        <v>0</v>
      </c>
      <c r="K68" s="84">
        <f t="shared" si="54"/>
        <v>0</v>
      </c>
      <c r="L68" s="85">
        <f t="shared" si="55"/>
        <v>0</v>
      </c>
      <c r="M68" s="10"/>
      <c r="N68" s="11">
        <v>1</v>
      </c>
      <c r="O68" s="11">
        <v>2</v>
      </c>
      <c r="P68" s="11">
        <v>3</v>
      </c>
      <c r="Q68" s="11">
        <v>4</v>
      </c>
      <c r="R68" s="11">
        <v>5</v>
      </c>
      <c r="S68" s="11">
        <v>6</v>
      </c>
    </row>
    <row r="69" spans="1:19" ht="73.5" customHeight="1">
      <c r="A69" s="138"/>
      <c r="B69" s="58" t="s">
        <v>147</v>
      </c>
      <c r="C69" s="104"/>
      <c r="D69" s="105"/>
      <c r="E69" s="106"/>
      <c r="F69" s="80"/>
      <c r="G69" s="82">
        <f t="shared" si="56"/>
        <v>0</v>
      </c>
      <c r="H69" s="86" t="s">
        <v>127</v>
      </c>
      <c r="I69" s="83">
        <f t="shared" si="53"/>
        <v>0</v>
      </c>
      <c r="J69" s="82">
        <f t="shared" si="57"/>
        <v>0</v>
      </c>
      <c r="K69" s="84">
        <f>E69</f>
        <v>0</v>
      </c>
      <c r="L69" s="85">
        <f t="shared" si="55"/>
        <v>0</v>
      </c>
      <c r="M69" s="9"/>
    </row>
    <row r="70" spans="1:19" ht="41.25" customHeight="1">
      <c r="A70" s="138"/>
      <c r="B70" s="58" t="s">
        <v>148</v>
      </c>
      <c r="C70" s="104"/>
      <c r="D70" s="105"/>
      <c r="E70" s="106"/>
      <c r="F70" s="81"/>
      <c r="G70" s="82">
        <f t="shared" si="56"/>
        <v>0</v>
      </c>
      <c r="H70" s="86" t="s">
        <v>152</v>
      </c>
      <c r="I70" s="83">
        <f>C70</f>
        <v>0</v>
      </c>
      <c r="J70" s="82">
        <f t="shared" si="57"/>
        <v>0</v>
      </c>
      <c r="K70" s="84">
        <f>E70</f>
        <v>0</v>
      </c>
      <c r="L70" s="85">
        <f t="shared" si="55"/>
        <v>0</v>
      </c>
      <c r="M70" s="9"/>
    </row>
    <row r="71" spans="1:19" ht="41.25" customHeight="1" thickBot="1">
      <c r="A71" s="139"/>
      <c r="B71" s="64" t="s">
        <v>149</v>
      </c>
      <c r="C71" s="107"/>
      <c r="D71" s="108"/>
      <c r="E71" s="109"/>
      <c r="F71" s="93"/>
      <c r="G71" s="94">
        <f t="shared" si="56"/>
        <v>0</v>
      </c>
      <c r="H71" s="95" t="s">
        <v>153</v>
      </c>
      <c r="I71" s="96">
        <f>C71</f>
        <v>0</v>
      </c>
      <c r="J71" s="94">
        <f t="shared" si="57"/>
        <v>0</v>
      </c>
      <c r="K71" s="97">
        <f>E71</f>
        <v>0</v>
      </c>
      <c r="L71" s="98">
        <f>J71*K71</f>
        <v>0</v>
      </c>
      <c r="M71" s="9"/>
    </row>
    <row r="72" spans="1:19" ht="73.5" customHeight="1">
      <c r="M72" s="9"/>
    </row>
    <row r="73" spans="1:19" ht="41.25" customHeight="1">
      <c r="M73" s="9"/>
    </row>
    <row r="74" spans="1:19" ht="41.25" customHeight="1">
      <c r="A74" s="33" t="s">
        <v>126</v>
      </c>
      <c r="M74" s="9"/>
    </row>
    <row r="75" spans="1:19" s="12" customFormat="1" ht="41.25" customHeight="1">
      <c r="A75" s="33" t="s">
        <v>118</v>
      </c>
      <c r="B75" s="3"/>
      <c r="C75" s="4"/>
      <c r="D75" s="4"/>
      <c r="E75" s="4"/>
      <c r="F75" s="4"/>
      <c r="G75" s="4"/>
      <c r="H75" s="3"/>
      <c r="I75" s="3"/>
      <c r="J75" s="4"/>
      <c r="K75" s="4"/>
      <c r="L75" s="4"/>
      <c r="M75" s="10"/>
      <c r="N75" s="11">
        <v>1</v>
      </c>
      <c r="O75" s="11">
        <v>2</v>
      </c>
      <c r="P75" s="11">
        <v>3</v>
      </c>
      <c r="Q75" s="11">
        <v>4</v>
      </c>
      <c r="R75" s="11">
        <v>5</v>
      </c>
      <c r="S75" s="11">
        <v>6</v>
      </c>
    </row>
    <row r="76" spans="1:19" ht="73.5" customHeight="1">
      <c r="A76" s="33" t="s">
        <v>119</v>
      </c>
      <c r="M76" s="9"/>
    </row>
    <row r="77" spans="1:19" ht="41.25" customHeight="1">
      <c r="A77" s="33" t="s">
        <v>120</v>
      </c>
      <c r="M77" s="9"/>
    </row>
    <row r="78" spans="1:19" ht="41.25" customHeight="1">
      <c r="A78" s="33" t="s">
        <v>121</v>
      </c>
      <c r="M78" s="9"/>
    </row>
    <row r="79" spans="1:19" ht="41.25" customHeight="1">
      <c r="A79" s="37" t="s">
        <v>132</v>
      </c>
      <c r="M79" s="9"/>
    </row>
    <row r="80" spans="1:19" s="12" customFormat="1" ht="41.25" customHeight="1">
      <c r="A80" s="31" t="s">
        <v>122</v>
      </c>
      <c r="B80" s="3"/>
      <c r="C80" s="4"/>
      <c r="D80" s="4"/>
      <c r="E80" s="4"/>
      <c r="F80" s="4"/>
      <c r="G80" s="4"/>
      <c r="H80" s="3"/>
      <c r="I80" s="3"/>
      <c r="J80" s="4"/>
      <c r="K80" s="4"/>
      <c r="L80" s="4"/>
      <c r="M80" s="10"/>
      <c r="N80" s="11">
        <v>1</v>
      </c>
      <c r="O80" s="11">
        <v>2</v>
      </c>
      <c r="P80" s="11">
        <v>3</v>
      </c>
      <c r="Q80" s="11">
        <v>4</v>
      </c>
      <c r="R80" s="11">
        <v>5</v>
      </c>
      <c r="S80" s="11">
        <v>6</v>
      </c>
    </row>
    <row r="81" spans="1:19" ht="73.5" customHeight="1">
      <c r="A81" s="34" t="s">
        <v>123</v>
      </c>
      <c r="M81" s="9"/>
    </row>
    <row r="82" spans="1:19" ht="41.25" customHeight="1">
      <c r="A82" s="31" t="s">
        <v>124</v>
      </c>
      <c r="M82" s="9"/>
    </row>
    <row r="83" spans="1:19" ht="41.25" customHeight="1">
      <c r="A83" s="31" t="s">
        <v>125</v>
      </c>
      <c r="M83" s="9"/>
    </row>
    <row r="84" spans="1:19" s="12" customFormat="1" ht="41.25" customHeight="1">
      <c r="A84" s="36" t="s">
        <v>131</v>
      </c>
      <c r="B84" s="3"/>
      <c r="C84" s="4"/>
      <c r="D84" s="4"/>
      <c r="E84" s="4"/>
      <c r="F84" s="4"/>
      <c r="G84" s="4"/>
      <c r="H84" s="3"/>
      <c r="I84" s="3"/>
      <c r="J84" s="4"/>
      <c r="K84" s="4"/>
      <c r="L84" s="4"/>
      <c r="M84" s="10"/>
      <c r="N84" s="11">
        <v>1</v>
      </c>
      <c r="O84" s="11">
        <v>2</v>
      </c>
      <c r="P84" s="11">
        <v>3</v>
      </c>
      <c r="Q84" s="11">
        <v>4</v>
      </c>
      <c r="R84" s="11">
        <v>5</v>
      </c>
      <c r="S84" s="11">
        <v>6</v>
      </c>
    </row>
    <row r="85" spans="1:19" ht="73.5" customHeight="1">
      <c r="A85" s="25"/>
      <c r="M85" s="9"/>
    </row>
    <row r="86" spans="1:19" ht="41.25" customHeight="1">
      <c r="A86" s="25"/>
      <c r="M86" s="9"/>
    </row>
    <row r="87" spans="1:19" ht="41.25" customHeight="1">
      <c r="A87" s="25"/>
      <c r="M87" s="9"/>
    </row>
    <row r="88" spans="1:19" s="12" customFormat="1" ht="41.25" customHeight="1">
      <c r="A88" s="25"/>
      <c r="B88" s="3"/>
      <c r="C88" s="4"/>
      <c r="D88" s="4"/>
      <c r="E88" s="4"/>
      <c r="F88" s="4"/>
      <c r="G88" s="4"/>
      <c r="H88" s="3"/>
      <c r="I88" s="3"/>
      <c r="J88" s="4"/>
      <c r="K88" s="4"/>
      <c r="L88" s="4"/>
      <c r="M88" s="10"/>
      <c r="N88" s="11">
        <v>1</v>
      </c>
      <c r="O88" s="11">
        <v>2</v>
      </c>
      <c r="P88" s="11">
        <v>3</v>
      </c>
      <c r="Q88" s="11">
        <v>4</v>
      </c>
      <c r="R88" s="11">
        <v>5</v>
      </c>
      <c r="S88" s="11">
        <v>6</v>
      </c>
    </row>
    <row r="89" spans="1:19" ht="73.5" customHeight="1">
      <c r="A89" s="25"/>
      <c r="M89" s="9"/>
    </row>
    <row r="90" spans="1:19" ht="41.25" customHeight="1">
      <c r="A90" s="25"/>
      <c r="M90" s="9"/>
    </row>
    <row r="91" spans="1:19" ht="41.25" customHeight="1">
      <c r="A91" s="25"/>
      <c r="M91" s="9"/>
    </row>
    <row r="92" spans="1:19" s="12" customFormat="1" ht="41.25" customHeight="1">
      <c r="A92" s="25"/>
      <c r="B92" s="3"/>
      <c r="C92" s="4"/>
      <c r="D92" s="4"/>
      <c r="E92" s="4"/>
      <c r="F92" s="4"/>
      <c r="G92" s="4"/>
      <c r="H92" s="3"/>
      <c r="I92" s="3"/>
      <c r="J92" s="4"/>
      <c r="K92" s="4"/>
      <c r="L92" s="4"/>
      <c r="M92" s="10"/>
      <c r="N92" s="11">
        <v>1</v>
      </c>
      <c r="O92" s="11">
        <v>2</v>
      </c>
      <c r="P92" s="11">
        <v>3</v>
      </c>
      <c r="Q92" s="11">
        <v>4</v>
      </c>
      <c r="R92" s="11">
        <v>5</v>
      </c>
      <c r="S92" s="11">
        <v>6</v>
      </c>
    </row>
    <row r="93" spans="1:19" ht="73.5" customHeight="1">
      <c r="A93" s="25"/>
      <c r="M93" s="9"/>
    </row>
    <row r="94" spans="1:19" ht="41.25" customHeight="1">
      <c r="A94" s="25"/>
      <c r="M94" s="9"/>
    </row>
    <row r="95" spans="1:19" ht="41.25" customHeight="1">
      <c r="A95" s="25"/>
      <c r="M95" s="9"/>
    </row>
    <row r="96" spans="1:19" s="12" customFormat="1" ht="41.25" customHeight="1">
      <c r="A96" s="25"/>
      <c r="B96" s="3"/>
      <c r="C96" s="4"/>
      <c r="D96" s="4"/>
      <c r="E96" s="4"/>
      <c r="F96" s="4"/>
      <c r="G96" s="4"/>
      <c r="H96" s="3"/>
      <c r="I96" s="3"/>
      <c r="J96" s="4"/>
      <c r="K96" s="4"/>
      <c r="L96" s="4"/>
      <c r="M96" s="10"/>
      <c r="N96" s="11">
        <v>1</v>
      </c>
      <c r="O96" s="11">
        <v>2</v>
      </c>
      <c r="P96" s="11">
        <v>3</v>
      </c>
      <c r="Q96" s="11">
        <v>4</v>
      </c>
      <c r="R96" s="11">
        <v>5</v>
      </c>
      <c r="S96" s="11">
        <v>6</v>
      </c>
    </row>
    <row r="97" spans="1:19" ht="73.5" customHeight="1">
      <c r="A97" s="25"/>
      <c r="M97" s="9"/>
    </row>
    <row r="98" spans="1:19" ht="41.25" customHeight="1">
      <c r="A98" s="25"/>
      <c r="M98" s="9"/>
    </row>
    <row r="99" spans="1:19" ht="41.25" customHeight="1">
      <c r="A99" s="25"/>
      <c r="M99" s="9"/>
    </row>
    <row r="100" spans="1:19" s="12" customFormat="1" ht="41.25" customHeight="1">
      <c r="A100" s="25"/>
      <c r="B100" s="3"/>
      <c r="C100" s="4"/>
      <c r="D100" s="4"/>
      <c r="E100" s="4"/>
      <c r="F100" s="4"/>
      <c r="G100" s="4"/>
      <c r="H100" s="3"/>
      <c r="I100" s="3"/>
      <c r="J100" s="4"/>
      <c r="K100" s="4"/>
      <c r="L100" s="4"/>
      <c r="M100" s="10"/>
      <c r="N100" s="11">
        <v>1</v>
      </c>
      <c r="O100" s="11">
        <v>2</v>
      </c>
      <c r="P100" s="11">
        <v>3</v>
      </c>
      <c r="Q100" s="11">
        <v>4</v>
      </c>
      <c r="R100" s="11">
        <v>5</v>
      </c>
      <c r="S100" s="11">
        <v>6</v>
      </c>
    </row>
    <row r="101" spans="1:19" ht="73.5" customHeight="1">
      <c r="A101" s="25"/>
      <c r="M101" s="9"/>
    </row>
    <row r="102" spans="1:19" ht="41.25" customHeight="1">
      <c r="A102" s="25"/>
      <c r="M102" s="9"/>
    </row>
    <row r="103" spans="1:19" ht="41.25" customHeight="1">
      <c r="A103" s="25"/>
      <c r="M103" s="9"/>
    </row>
    <row r="104" spans="1:19" s="12" customFormat="1" ht="41.25" customHeight="1">
      <c r="A104" s="26"/>
      <c r="B104" s="3"/>
      <c r="C104" s="4"/>
      <c r="D104" s="4"/>
      <c r="E104" s="4"/>
      <c r="F104" s="4"/>
      <c r="G104" s="4"/>
      <c r="H104" s="3"/>
      <c r="I104" s="3"/>
      <c r="J104" s="4"/>
      <c r="K104" s="4"/>
      <c r="L104" s="4"/>
      <c r="M104" s="10"/>
      <c r="N104" s="11">
        <v>1</v>
      </c>
      <c r="O104" s="11">
        <v>2</v>
      </c>
      <c r="P104" s="11">
        <v>3</v>
      </c>
      <c r="Q104" s="11">
        <v>4</v>
      </c>
      <c r="R104" s="11">
        <v>5</v>
      </c>
      <c r="S104" s="11">
        <v>6</v>
      </c>
    </row>
    <row r="105" spans="1:19" ht="73.5" customHeight="1">
      <c r="A105" s="26"/>
      <c r="M105" s="9"/>
    </row>
    <row r="106" spans="1:19" ht="41.25" customHeight="1">
      <c r="A106" s="25"/>
      <c r="M106" s="9"/>
    </row>
    <row r="107" spans="1:19" ht="41.25" customHeight="1">
      <c r="A107" s="25"/>
      <c r="M107" s="9"/>
    </row>
    <row r="108" spans="1:19" s="12" customFormat="1" ht="41.25" customHeight="1">
      <c r="A108" s="3"/>
      <c r="B108" s="3"/>
      <c r="C108" s="4"/>
      <c r="D108" s="4"/>
      <c r="E108" s="4"/>
      <c r="F108" s="4"/>
      <c r="G108" s="4"/>
      <c r="H108" s="3"/>
      <c r="I108" s="3"/>
      <c r="J108" s="4"/>
      <c r="K108" s="4"/>
      <c r="L108" s="4"/>
      <c r="M108" s="10"/>
      <c r="N108" s="11">
        <v>1</v>
      </c>
      <c r="O108" s="11">
        <v>2</v>
      </c>
      <c r="P108" s="11">
        <v>3</v>
      </c>
      <c r="Q108" s="11">
        <v>4</v>
      </c>
      <c r="R108" s="11">
        <v>5</v>
      </c>
      <c r="S108" s="11">
        <v>6</v>
      </c>
    </row>
    <row r="109" spans="1:19" ht="73.5" customHeight="1">
      <c r="M109" s="9"/>
    </row>
    <row r="110" spans="1:19" ht="41.25" customHeight="1">
      <c r="M110" s="9"/>
    </row>
    <row r="111" spans="1:19" ht="41.25" customHeight="1">
      <c r="M111" s="9"/>
    </row>
    <row r="112" spans="1:19" s="12" customFormat="1" ht="41.25" customHeight="1">
      <c r="A112" s="3"/>
      <c r="B112" s="3"/>
      <c r="C112" s="4"/>
      <c r="D112" s="4"/>
      <c r="E112" s="4"/>
      <c r="F112" s="4"/>
      <c r="G112" s="4"/>
      <c r="H112" s="3"/>
      <c r="I112" s="3"/>
      <c r="J112" s="4"/>
      <c r="K112" s="4"/>
      <c r="L112" s="4"/>
      <c r="M112" s="10"/>
      <c r="N112" s="11">
        <v>1</v>
      </c>
      <c r="O112" s="11">
        <v>2</v>
      </c>
      <c r="P112" s="11">
        <v>3</v>
      </c>
      <c r="Q112" s="11">
        <v>4</v>
      </c>
      <c r="R112" s="11">
        <v>5</v>
      </c>
      <c r="S112" s="11">
        <v>6</v>
      </c>
    </row>
    <row r="113" spans="13:13" ht="73.5" customHeight="1">
      <c r="M113" s="9"/>
    </row>
    <row r="116" spans="13:13" ht="20" customHeight="1"/>
    <row r="117" spans="13:13" ht="20" customHeight="1"/>
    <row r="118" spans="13:13" ht="20" customHeight="1"/>
    <row r="119" spans="13:13" ht="20" customHeight="1"/>
    <row r="120" spans="13:13" ht="20" customHeight="1"/>
    <row r="121" spans="13:13" ht="42.65" customHeight="1"/>
    <row r="122" spans="13:13" ht="20" customHeight="1"/>
    <row r="123" spans="13:13" ht="20" customHeight="1"/>
    <row r="124" spans="13:13" ht="20" customHeight="1"/>
    <row r="125" spans="13:13" ht="20" customHeight="1"/>
    <row r="126" spans="13:13" ht="20" customHeight="1"/>
    <row r="127" spans="13:13" ht="20" customHeight="1"/>
    <row r="128" spans="13:13" ht="20" customHeight="1"/>
    <row r="129" ht="20" customHeight="1"/>
    <row r="130" ht="20" customHeight="1"/>
    <row r="131" ht="20" customHeight="1"/>
    <row r="132" ht="20" customHeight="1"/>
    <row r="133" ht="20" customHeight="1"/>
    <row r="134" ht="20" customHeight="1"/>
    <row r="135" ht="20" customHeight="1"/>
    <row r="136" ht="20" customHeight="1"/>
    <row r="137" ht="20" customHeight="1"/>
    <row r="138" ht="20" customHeight="1"/>
    <row r="139" ht="20" customHeight="1"/>
    <row r="140" ht="20" customHeight="1"/>
    <row r="141" ht="20" customHeight="1"/>
    <row r="142" ht="20" customHeight="1"/>
    <row r="143" ht="20" customHeight="1"/>
    <row r="144" ht="20" customHeight="1"/>
    <row r="145" ht="20" customHeight="1"/>
    <row r="146" ht="20" customHeight="1"/>
    <row r="147" ht="20" customHeight="1"/>
    <row r="148" ht="20" customHeight="1"/>
    <row r="149" ht="20" customHeight="1"/>
    <row r="150" ht="20" customHeight="1"/>
    <row r="151" ht="20" customHeight="1"/>
    <row r="152" ht="20" customHeight="1"/>
    <row r="153" ht="20" customHeight="1"/>
  </sheetData>
  <sheetProtection sheet="1" objects="1" scenarios="1"/>
  <mergeCells count="21">
    <mergeCell ref="B2:C2"/>
    <mergeCell ref="F1:I1"/>
    <mergeCell ref="A15:E15"/>
    <mergeCell ref="F2:H2"/>
    <mergeCell ref="A22:A26"/>
    <mergeCell ref="A27:A31"/>
    <mergeCell ref="A32:A36"/>
    <mergeCell ref="F3:H3"/>
    <mergeCell ref="B6:G6"/>
    <mergeCell ref="H6:L6"/>
    <mergeCell ref="B13:G13"/>
    <mergeCell ref="H13:K13"/>
    <mergeCell ref="A14:K14"/>
    <mergeCell ref="A17:A21"/>
    <mergeCell ref="A62:A66"/>
    <mergeCell ref="A67:A71"/>
    <mergeCell ref="A37:A41"/>
    <mergeCell ref="A42:A46"/>
    <mergeCell ref="A47:A51"/>
    <mergeCell ref="A52:A56"/>
    <mergeCell ref="A57:A61"/>
  </mergeCells>
  <phoneticPr fontId="40"/>
  <conditionalFormatting sqref="A14">
    <cfRule type="expression" dxfId="52" priority="152">
      <formula>$F$2="×"</formula>
    </cfRule>
  </conditionalFormatting>
  <conditionalFormatting sqref="B8:B13 H8:H13 L13">
    <cfRule type="expression" dxfId="51" priority="153">
      <formula>$F$2="×"</formula>
    </cfRule>
  </conditionalFormatting>
  <conditionalFormatting sqref="B17:B71">
    <cfRule type="expression" dxfId="50" priority="5">
      <formula>$F$2="×"</formula>
    </cfRule>
  </conditionalFormatting>
  <conditionalFormatting sqref="C10:E10 C11:F12">
    <cfRule type="expression" dxfId="49" priority="85">
      <formula>$F$3="×"</formula>
    </cfRule>
  </conditionalFormatting>
  <conditionalFormatting sqref="C19:E19 C20:F21">
    <cfRule type="expression" dxfId="48" priority="80">
      <formula>$F$3="×"</formula>
    </cfRule>
  </conditionalFormatting>
  <conditionalFormatting sqref="C24:E24 C25:F26">
    <cfRule type="expression" dxfId="47" priority="73">
      <formula>$F$3="×"</formula>
    </cfRule>
  </conditionalFormatting>
  <conditionalFormatting sqref="C29:E29 C30:F31">
    <cfRule type="expression" dxfId="46" priority="59">
      <formula>$F$3="×"</formula>
    </cfRule>
  </conditionalFormatting>
  <conditionalFormatting sqref="C34:E34 C35:F36">
    <cfRule type="expression" dxfId="45" priority="52">
      <formula>$F$3="×"</formula>
    </cfRule>
  </conditionalFormatting>
  <conditionalFormatting sqref="C39:E39 C40:F41">
    <cfRule type="expression" dxfId="44" priority="45">
      <formula>$F$3="×"</formula>
    </cfRule>
  </conditionalFormatting>
  <conditionalFormatting sqref="C44:E44 C45:F46">
    <cfRule type="expression" dxfId="43" priority="38">
      <formula>$F$3="×"</formula>
    </cfRule>
  </conditionalFormatting>
  <conditionalFormatting sqref="C49:E49 C50:F51">
    <cfRule type="expression" dxfId="42" priority="31">
      <formula>$F$3="×"</formula>
    </cfRule>
  </conditionalFormatting>
  <conditionalFormatting sqref="C54:E54 C55:F56">
    <cfRule type="expression" dxfId="41" priority="24">
      <formula>$F$3="×"</formula>
    </cfRule>
  </conditionalFormatting>
  <conditionalFormatting sqref="C59:E59 C60:F61">
    <cfRule type="expression" dxfId="40" priority="17">
      <formula>$F$3="×"</formula>
    </cfRule>
  </conditionalFormatting>
  <conditionalFormatting sqref="C64:E64 C65:F66">
    <cfRule type="expression" dxfId="39" priority="10">
      <formula>$F$3="×"</formula>
    </cfRule>
  </conditionalFormatting>
  <conditionalFormatting sqref="C69:E69 C70:F71">
    <cfRule type="expression" dxfId="38" priority="3">
      <formula>$F$3="×"</formula>
    </cfRule>
  </conditionalFormatting>
  <conditionalFormatting sqref="C8:F9">
    <cfRule type="expression" dxfId="37" priority="86">
      <formula>$F$3="×"</formula>
    </cfRule>
  </conditionalFormatting>
  <conditionalFormatting sqref="C17:G17 C18:F18 G18:G21">
    <cfRule type="expression" dxfId="36" priority="81">
      <formula>$F$3="×"</formula>
    </cfRule>
  </conditionalFormatting>
  <conditionalFormatting sqref="C22:G22 C23:F23 G23:G26">
    <cfRule type="expression" dxfId="35" priority="74">
      <formula>$F$3="×"</formula>
    </cfRule>
  </conditionalFormatting>
  <conditionalFormatting sqref="C27:G27 C28:F28 G28:G31">
    <cfRule type="expression" dxfId="34" priority="60">
      <formula>$F$3="×"</formula>
    </cfRule>
  </conditionalFormatting>
  <conditionalFormatting sqref="C32:G32 C33:F33 G33:G36">
    <cfRule type="expression" dxfId="33" priority="53">
      <formula>$F$3="×"</formula>
    </cfRule>
  </conditionalFormatting>
  <conditionalFormatting sqref="C37:G37 C38:F38 G38:G41">
    <cfRule type="expression" dxfId="32" priority="46">
      <formula>$F$3="×"</formula>
    </cfRule>
  </conditionalFormatting>
  <conditionalFormatting sqref="C42:G42 C43:F43 G43:G46">
    <cfRule type="expression" dxfId="31" priority="39">
      <formula>$F$3="×"</formula>
    </cfRule>
  </conditionalFormatting>
  <conditionalFormatting sqref="C47:G47 C48:F48 G48:G51">
    <cfRule type="expression" dxfId="30" priority="32">
      <formula>$F$3="×"</formula>
    </cfRule>
  </conditionalFormatting>
  <conditionalFormatting sqref="C52:G52 C53:F53 G53:G56">
    <cfRule type="expression" dxfId="29" priority="25">
      <formula>$F$3="×"</formula>
    </cfRule>
  </conditionalFormatting>
  <conditionalFormatting sqref="C57:G57 C58:F58 G58:G61">
    <cfRule type="expression" dxfId="28" priority="18">
      <formula>$F$3="×"</formula>
    </cfRule>
  </conditionalFormatting>
  <conditionalFormatting sqref="C62:G62 C63:F63 G63:G66">
    <cfRule type="expression" dxfId="27" priority="11">
      <formula>$F$3="×"</formula>
    </cfRule>
  </conditionalFormatting>
  <conditionalFormatting sqref="C67:G67 C68:F68 G68:G71">
    <cfRule type="expression" dxfId="26" priority="4">
      <formula>$F$3="×"</formula>
    </cfRule>
  </conditionalFormatting>
  <conditionalFormatting sqref="G8:G12">
    <cfRule type="expression" dxfId="25" priority="84">
      <formula>$F$3="×"</formula>
    </cfRule>
  </conditionalFormatting>
  <conditionalFormatting sqref="H15:I15">
    <cfRule type="expression" dxfId="24" priority="154">
      <formula>$H$1="×"</formula>
    </cfRule>
  </conditionalFormatting>
  <conditionalFormatting sqref="I8:L12">
    <cfRule type="expression" dxfId="23" priority="82">
      <formula>$F$3="×"</formula>
    </cfRule>
  </conditionalFormatting>
  <conditionalFormatting sqref="I17:L17 H17:H18 I18">
    <cfRule type="expression" dxfId="22" priority="79">
      <formula>$F$3="×"</formula>
    </cfRule>
  </conditionalFormatting>
  <conditionalFormatting sqref="I22:L22 H22:H23 I23">
    <cfRule type="expression" dxfId="21" priority="72">
      <formula>$F$3="×"</formula>
    </cfRule>
  </conditionalFormatting>
  <conditionalFormatting sqref="I27:L27 H27:H28 I28">
    <cfRule type="expression" dxfId="20" priority="58">
      <formula>$F$3="×"</formula>
    </cfRule>
  </conditionalFormatting>
  <conditionalFormatting sqref="I32:L32 H32:H33 I33">
    <cfRule type="expression" dxfId="19" priority="51">
      <formula>$F$3="×"</formula>
    </cfRule>
  </conditionalFormatting>
  <conditionalFormatting sqref="I37:L37 H37:H38 I38">
    <cfRule type="expression" dxfId="18" priority="44">
      <formula>$F$3="×"</formula>
    </cfRule>
  </conditionalFormatting>
  <conditionalFormatting sqref="I42:L42 H42:H43 I43">
    <cfRule type="expression" dxfId="17" priority="37">
      <formula>$F$3="×"</formula>
    </cfRule>
  </conditionalFormatting>
  <conditionalFormatting sqref="I47:L47 H47:H48 I48">
    <cfRule type="expression" dxfId="16" priority="30">
      <formula>$F$3="×"</formula>
    </cfRule>
  </conditionalFormatting>
  <conditionalFormatting sqref="I52:L52 H52:H53 I53">
    <cfRule type="expression" dxfId="15" priority="23">
      <formula>$F$3="×"</formula>
    </cfRule>
  </conditionalFormatting>
  <conditionalFormatting sqref="I57:L57 H57:H58 I58">
    <cfRule type="expression" dxfId="14" priority="16">
      <formula>$F$3="×"</formula>
    </cfRule>
  </conditionalFormatting>
  <conditionalFormatting sqref="I62:L62 H62:H63 I63">
    <cfRule type="expression" dxfId="13" priority="9">
      <formula>$F$3="×"</formula>
    </cfRule>
  </conditionalFormatting>
  <conditionalFormatting sqref="I67:L67 H67:H68 I68">
    <cfRule type="expression" dxfId="12" priority="2">
      <formula>$F$3="×"</formula>
    </cfRule>
  </conditionalFormatting>
  <conditionalFormatting sqref="J18:L21 H19:I21">
    <cfRule type="expression" dxfId="11" priority="78">
      <formula>$F$3="×"</formula>
    </cfRule>
  </conditionalFormatting>
  <conditionalFormatting sqref="J23:L26 H24:I26">
    <cfRule type="expression" dxfId="10" priority="71">
      <formula>$F$3="×"</formula>
    </cfRule>
  </conditionalFormatting>
  <conditionalFormatting sqref="J28:L31 H29:I31">
    <cfRule type="expression" dxfId="9" priority="57">
      <formula>$F$3="×"</formula>
    </cfRule>
  </conditionalFormatting>
  <conditionalFormatting sqref="J33:L36 H34:I36">
    <cfRule type="expression" dxfId="8" priority="50">
      <formula>$F$3="×"</formula>
    </cfRule>
  </conditionalFormatting>
  <conditionalFormatting sqref="J38:L41 H39:I41">
    <cfRule type="expression" dxfId="7" priority="43">
      <formula>$F$3="×"</formula>
    </cfRule>
  </conditionalFormatting>
  <conditionalFormatting sqref="J43:L46 H44:I46">
    <cfRule type="expression" dxfId="6" priority="36">
      <formula>$F$3="×"</formula>
    </cfRule>
  </conditionalFormatting>
  <conditionalFormatting sqref="J48:L51 H49:I51">
    <cfRule type="expression" dxfId="5" priority="29">
      <formula>$F$3="×"</formula>
    </cfRule>
  </conditionalFormatting>
  <conditionalFormatting sqref="J53:L56 H54:I56">
    <cfRule type="expression" dxfId="4" priority="22">
      <formula>$F$3="×"</formula>
    </cfRule>
  </conditionalFormatting>
  <conditionalFormatting sqref="J58:L61 H59:I61">
    <cfRule type="expression" dxfId="3" priority="15">
      <formula>$F$3="×"</formula>
    </cfRule>
  </conditionalFormatting>
  <conditionalFormatting sqref="J63:L66 H64:I66">
    <cfRule type="expression" dxfId="2" priority="8">
      <formula>$F$3="×"</formula>
    </cfRule>
  </conditionalFormatting>
  <conditionalFormatting sqref="J68:L71 H69:I71">
    <cfRule type="expression" dxfId="1" priority="1">
      <formula>$F$3="×"</formula>
    </cfRule>
  </conditionalFormatting>
  <dataValidations count="1">
    <dataValidation type="list" allowBlank="1" showInputMessage="1" showErrorMessage="1" sqref="A17:A71" xr:uid="{94E15004-8D3F-4F43-A513-823B3EE75B12}">
      <formula1>$A$74:$A$84</formula1>
    </dataValidation>
  </dataValidations>
  <printOptions horizontalCentered="1"/>
  <pageMargins left="0.25" right="0.25" top="0.75" bottom="0.75" header="0.3" footer="0.3"/>
  <pageSetup paperSize="9" scale="44" fitToHeight="0" orientation="landscape" r:id="rId1"/>
  <rowBreaks count="4" manualBreakCount="4">
    <brk id="21" max="11" man="1"/>
    <brk id="36" max="11" man="1"/>
    <brk id="51" max="11" man="1"/>
    <brk id="66" max="11" man="1"/>
  </rowBreaks>
  <colBreaks count="1" manualBreakCount="1">
    <brk id="1" max="70"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41705-F5CF-46F1-AB5B-ED497F1B3B78}">
  <sheetPr>
    <tabColor rgb="FFFF0000"/>
    <pageSetUpPr fitToPage="1"/>
  </sheetPr>
  <dimension ref="A1:N10"/>
  <sheetViews>
    <sheetView view="pageBreakPreview" zoomScale="65" zoomScaleNormal="100" zoomScaleSheetLayoutView="65" workbookViewId="0">
      <selection activeCell="K5" sqref="K5"/>
    </sheetView>
  </sheetViews>
  <sheetFormatPr defaultColWidth="9" defaultRowHeight="13"/>
  <cols>
    <col min="1" max="1" width="52.1796875" style="21" customWidth="1"/>
    <col min="2" max="2" width="28.81640625" style="21" customWidth="1"/>
    <col min="3" max="3" width="20" style="24" customWidth="1"/>
    <col min="4" max="6" width="15.08984375" style="24" customWidth="1"/>
    <col min="7" max="7" width="19.453125" style="24" customWidth="1"/>
    <col min="8" max="8" width="24.1796875" style="24" customWidth="1"/>
    <col min="9" max="9" width="19.81640625" style="24" customWidth="1"/>
    <col min="10" max="10" width="22.08984375" style="24" customWidth="1"/>
    <col min="11" max="12" width="18.1796875" style="24" customWidth="1"/>
    <col min="13" max="13" width="42.08984375" style="21" customWidth="1"/>
    <col min="14" max="14" width="187.1796875" style="20" customWidth="1"/>
    <col min="15" max="20" width="14.6328125" style="21" customWidth="1"/>
    <col min="21" max="21" width="18.90625" style="21" customWidth="1"/>
    <col min="22" max="22" width="9" style="21"/>
    <col min="23" max="29" width="9" style="21" customWidth="1"/>
    <col min="30" max="16384" width="9" style="21"/>
  </cols>
  <sheetData>
    <row r="1" spans="1:14" ht="105.65" customHeight="1">
      <c r="A1" s="66" t="s">
        <v>108</v>
      </c>
      <c r="B1" s="161" t="s">
        <v>129</v>
      </c>
      <c r="C1" s="161"/>
      <c r="D1" s="161"/>
      <c r="E1" s="161"/>
      <c r="F1" s="161"/>
      <c r="G1" s="161"/>
      <c r="H1" s="161"/>
      <c r="I1" s="161"/>
      <c r="J1" s="32"/>
      <c r="K1" s="32"/>
      <c r="L1" s="32"/>
      <c r="M1" s="19"/>
    </row>
    <row r="2" spans="1:14" ht="32.4" customHeight="1">
      <c r="A2" s="153" t="s">
        <v>114</v>
      </c>
      <c r="B2" s="154"/>
      <c r="C2" s="154"/>
      <c r="D2" s="154"/>
      <c r="E2" s="154"/>
      <c r="F2" s="154"/>
      <c r="G2" s="154"/>
      <c r="H2" s="154"/>
      <c r="I2" s="155" t="s">
        <v>48</v>
      </c>
      <c r="J2" s="21"/>
      <c r="K2" s="21"/>
      <c r="L2" s="21"/>
      <c r="N2" s="22"/>
    </row>
    <row r="3" spans="1:14" ht="72.75" customHeight="1">
      <c r="A3" s="54" t="s">
        <v>115</v>
      </c>
      <c r="B3" s="53" t="s">
        <v>49</v>
      </c>
      <c r="C3" s="53" t="s">
        <v>50</v>
      </c>
      <c r="D3" s="53" t="s">
        <v>51</v>
      </c>
      <c r="E3" s="53" t="s">
        <v>52</v>
      </c>
      <c r="F3" s="53" t="s">
        <v>53</v>
      </c>
      <c r="G3" s="53" t="s">
        <v>54</v>
      </c>
      <c r="H3" s="53" t="s">
        <v>55</v>
      </c>
      <c r="I3" s="156"/>
      <c r="J3" s="21"/>
      <c r="K3" s="21"/>
      <c r="L3" s="21"/>
      <c r="N3" s="23"/>
    </row>
    <row r="4" spans="1:14" ht="84.75" customHeight="1">
      <c r="A4" s="58" t="s">
        <v>116</v>
      </c>
      <c r="B4" s="72"/>
      <c r="C4" s="72"/>
      <c r="D4" s="67" t="e">
        <f>C4/B4</f>
        <v>#DIV/0!</v>
      </c>
      <c r="E4" s="68" t="e">
        <f>(D4-0.02)*B4</f>
        <v>#DIV/0!</v>
      </c>
      <c r="F4" s="73"/>
      <c r="G4" s="74"/>
      <c r="H4" s="75"/>
      <c r="I4" s="57">
        <f>F4*G4*H4</f>
        <v>0</v>
      </c>
      <c r="J4" s="21"/>
      <c r="K4" s="21"/>
      <c r="L4" s="21"/>
      <c r="N4" s="23"/>
    </row>
    <row r="5" spans="1:14" ht="85.25" customHeight="1">
      <c r="A5" s="58" t="s">
        <v>117</v>
      </c>
      <c r="B5" s="72"/>
      <c r="C5" s="72"/>
      <c r="D5" s="67" t="e">
        <f>C5/B5</f>
        <v>#DIV/0!</v>
      </c>
      <c r="E5" s="68" t="e">
        <f>(D5-0.02)*B5</f>
        <v>#DIV/0!</v>
      </c>
      <c r="F5" s="73"/>
      <c r="G5" s="74"/>
      <c r="H5" s="75"/>
      <c r="I5" s="57">
        <f>F5*G5*H5</f>
        <v>0</v>
      </c>
      <c r="J5" s="21"/>
      <c r="K5" s="21"/>
      <c r="L5" s="21"/>
      <c r="N5" s="23"/>
    </row>
    <row r="6" spans="1:14" ht="75.650000000000006" customHeight="1">
      <c r="A6" s="58" t="s">
        <v>154</v>
      </c>
      <c r="B6" s="157"/>
      <c r="C6" s="158"/>
      <c r="D6" s="158"/>
      <c r="E6" s="158"/>
      <c r="F6" s="158"/>
      <c r="G6" s="158"/>
      <c r="H6" s="158"/>
      <c r="I6" s="72"/>
      <c r="J6" s="21"/>
      <c r="K6" s="21"/>
      <c r="L6" s="21"/>
      <c r="N6" s="22"/>
    </row>
    <row r="7" spans="1:14" ht="63" customHeight="1">
      <c r="A7" s="159" t="s">
        <v>130</v>
      </c>
      <c r="B7" s="160"/>
      <c r="C7" s="160"/>
      <c r="D7" s="160"/>
      <c r="E7" s="160"/>
      <c r="F7" s="160"/>
      <c r="G7" s="160"/>
      <c r="H7" s="160"/>
      <c r="I7" s="160"/>
      <c r="J7" s="21"/>
      <c r="K7" s="21"/>
      <c r="L7" s="21"/>
      <c r="N7" s="22"/>
    </row>
    <row r="8" spans="1:14" ht="84.75" customHeight="1">
      <c r="C8" s="21"/>
      <c r="D8" s="21"/>
      <c r="E8" s="21"/>
      <c r="F8" s="21"/>
      <c r="G8" s="21"/>
      <c r="H8" s="21"/>
      <c r="I8" s="21"/>
      <c r="J8" s="21"/>
      <c r="K8" s="21"/>
      <c r="L8" s="21"/>
      <c r="N8" s="23"/>
    </row>
    <row r="9" spans="1:14" ht="84.75" customHeight="1">
      <c r="C9" s="21"/>
      <c r="D9" s="21"/>
      <c r="E9" s="21"/>
      <c r="F9" s="21"/>
      <c r="G9" s="21"/>
      <c r="H9" s="21"/>
      <c r="I9" s="21"/>
      <c r="J9" s="21"/>
      <c r="K9" s="21"/>
      <c r="L9" s="21"/>
      <c r="N9" s="23"/>
    </row>
    <row r="10" spans="1:14" ht="84.75" customHeight="1">
      <c r="C10" s="21"/>
      <c r="D10" s="21"/>
      <c r="E10" s="21"/>
      <c r="F10" s="21"/>
      <c r="G10" s="21"/>
      <c r="H10" s="21"/>
      <c r="I10" s="21"/>
      <c r="J10" s="21"/>
      <c r="K10" s="21"/>
      <c r="L10" s="21"/>
      <c r="N10" s="23"/>
    </row>
  </sheetData>
  <sheetProtection sheet="1" objects="1" scenarios="1"/>
  <mergeCells count="5">
    <mergeCell ref="A2:H2"/>
    <mergeCell ref="I2:I3"/>
    <mergeCell ref="B6:H6"/>
    <mergeCell ref="A7:I7"/>
    <mergeCell ref="B1:I1"/>
  </mergeCells>
  <phoneticPr fontId="40"/>
  <conditionalFormatting sqref="A4:H5 I4:I6 A6:B6">
    <cfRule type="expression" dxfId="0" priority="1">
      <formula>#REF!="×"</formula>
    </cfRule>
  </conditionalFormatting>
  <printOptions horizontalCentered="1"/>
  <pageMargins left="0.70866141732283472" right="0.70866141732283472" top="0.74803149606299213" bottom="0.55118110236220474" header="0.31496062992125984" footer="0.31496062992125984"/>
  <pageSetup paperSize="9" scale="63"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sheetPr codeName="Sheet7"/>
  <dimension ref="A1:B48"/>
  <sheetViews>
    <sheetView workbookViewId="0">
      <selection activeCell="G8" sqref="G8"/>
    </sheetView>
  </sheetViews>
  <sheetFormatPr defaultColWidth="9" defaultRowHeight="13"/>
  <cols>
    <col min="1" max="16384" width="9" style="1"/>
  </cols>
  <sheetData>
    <row r="1" spans="1:2">
      <c r="A1" s="1" t="s">
        <v>0</v>
      </c>
    </row>
    <row r="2" spans="1:2">
      <c r="A2" s="1" t="s">
        <v>1</v>
      </c>
      <c r="B2" s="1">
        <v>1</v>
      </c>
    </row>
    <row r="3" spans="1:2">
      <c r="A3" s="1" t="s">
        <v>2</v>
      </c>
      <c r="B3" s="1">
        <v>2</v>
      </c>
    </row>
    <row r="4" spans="1:2">
      <c r="A4" s="1" t="s">
        <v>3</v>
      </c>
      <c r="B4" s="1">
        <v>3</v>
      </c>
    </row>
    <row r="5" spans="1:2">
      <c r="A5" s="1" t="s">
        <v>4</v>
      </c>
      <c r="B5" s="1">
        <v>4</v>
      </c>
    </row>
    <row r="6" spans="1:2">
      <c r="A6" s="1" t="s">
        <v>5</v>
      </c>
      <c r="B6" s="1">
        <v>5</v>
      </c>
    </row>
    <row r="7" spans="1:2">
      <c r="A7" s="1" t="s">
        <v>6</v>
      </c>
      <c r="B7" s="1">
        <v>6</v>
      </c>
    </row>
    <row r="8" spans="1:2">
      <c r="A8" s="1" t="s">
        <v>7</v>
      </c>
      <c r="B8" s="1">
        <v>7</v>
      </c>
    </row>
    <row r="9" spans="1:2">
      <c r="A9" s="1" t="s">
        <v>8</v>
      </c>
      <c r="B9" s="1">
        <v>8</v>
      </c>
    </row>
    <row r="10" spans="1:2">
      <c r="A10" s="1" t="s">
        <v>9</v>
      </c>
      <c r="B10" s="1">
        <v>9</v>
      </c>
    </row>
    <row r="11" spans="1:2">
      <c r="A11" s="1" t="s">
        <v>10</v>
      </c>
      <c r="B11" s="1">
        <v>10</v>
      </c>
    </row>
    <row r="12" spans="1:2">
      <c r="A12" s="1" t="s">
        <v>11</v>
      </c>
      <c r="B12" s="1">
        <v>11</v>
      </c>
    </row>
    <row r="13" spans="1:2">
      <c r="A13" s="1" t="s">
        <v>12</v>
      </c>
      <c r="B13" s="1">
        <v>12</v>
      </c>
    </row>
    <row r="14" spans="1:2">
      <c r="A14" s="1" t="s">
        <v>13</v>
      </c>
      <c r="B14" s="1">
        <v>13</v>
      </c>
    </row>
    <row r="15" spans="1:2">
      <c r="A15" s="1" t="s">
        <v>14</v>
      </c>
      <c r="B15" s="1">
        <v>14</v>
      </c>
    </row>
    <row r="16" spans="1:2">
      <c r="A16" s="1" t="s">
        <v>15</v>
      </c>
      <c r="B16" s="1">
        <v>15</v>
      </c>
    </row>
    <row r="17" spans="1:2">
      <c r="A17" s="1" t="s">
        <v>16</v>
      </c>
      <c r="B17" s="1">
        <v>16</v>
      </c>
    </row>
    <row r="18" spans="1:2">
      <c r="A18" s="1" t="s">
        <v>17</v>
      </c>
      <c r="B18" s="1">
        <v>17</v>
      </c>
    </row>
    <row r="19" spans="1:2">
      <c r="A19" s="1" t="s">
        <v>18</v>
      </c>
      <c r="B19" s="1">
        <v>18</v>
      </c>
    </row>
    <row r="20" spans="1:2">
      <c r="A20" s="1" t="s">
        <v>19</v>
      </c>
      <c r="B20" s="1">
        <v>19</v>
      </c>
    </row>
    <row r="21" spans="1:2">
      <c r="A21" s="1" t="s">
        <v>20</v>
      </c>
      <c r="B21" s="1">
        <v>20</v>
      </c>
    </row>
    <row r="22" spans="1:2">
      <c r="A22" s="1" t="s">
        <v>21</v>
      </c>
      <c r="B22" s="1">
        <v>21</v>
      </c>
    </row>
    <row r="23" spans="1:2">
      <c r="A23" s="1" t="s">
        <v>22</v>
      </c>
      <c r="B23" s="1">
        <v>22</v>
      </c>
    </row>
    <row r="24" spans="1:2">
      <c r="A24" s="1" t="s">
        <v>23</v>
      </c>
      <c r="B24" s="1">
        <v>23</v>
      </c>
    </row>
    <row r="25" spans="1:2">
      <c r="A25" s="1" t="s">
        <v>24</v>
      </c>
      <c r="B25" s="1">
        <v>24</v>
      </c>
    </row>
    <row r="26" spans="1:2">
      <c r="A26" s="1" t="s">
        <v>25</v>
      </c>
      <c r="B26" s="1">
        <v>25</v>
      </c>
    </row>
    <row r="27" spans="1:2">
      <c r="A27" s="1" t="s">
        <v>26</v>
      </c>
      <c r="B27" s="1">
        <v>26</v>
      </c>
    </row>
    <row r="28" spans="1:2">
      <c r="A28" s="1" t="s">
        <v>27</v>
      </c>
      <c r="B28" s="1">
        <v>27</v>
      </c>
    </row>
    <row r="29" spans="1:2">
      <c r="A29" s="1" t="s">
        <v>28</v>
      </c>
      <c r="B29" s="1">
        <v>28</v>
      </c>
    </row>
    <row r="30" spans="1:2">
      <c r="A30" s="1" t="s">
        <v>29</v>
      </c>
      <c r="B30" s="1">
        <v>29</v>
      </c>
    </row>
    <row r="31" spans="1:2">
      <c r="A31" s="1" t="s">
        <v>30</v>
      </c>
      <c r="B31" s="1">
        <v>30</v>
      </c>
    </row>
    <row r="32" spans="1:2">
      <c r="A32" s="1" t="s">
        <v>31</v>
      </c>
      <c r="B32" s="1">
        <v>31</v>
      </c>
    </row>
    <row r="33" spans="1:2">
      <c r="A33" s="1" t="s">
        <v>32</v>
      </c>
      <c r="B33" s="1">
        <v>32</v>
      </c>
    </row>
    <row r="34" spans="1:2">
      <c r="A34" s="1" t="s">
        <v>33</v>
      </c>
      <c r="B34" s="1">
        <v>33</v>
      </c>
    </row>
    <row r="35" spans="1:2">
      <c r="A35" s="1" t="s">
        <v>34</v>
      </c>
      <c r="B35" s="1">
        <v>34</v>
      </c>
    </row>
    <row r="36" spans="1:2">
      <c r="A36" s="1" t="s">
        <v>35</v>
      </c>
      <c r="B36" s="1">
        <v>35</v>
      </c>
    </row>
    <row r="37" spans="1:2">
      <c r="A37" s="1" t="s">
        <v>36</v>
      </c>
      <c r="B37" s="1">
        <v>36</v>
      </c>
    </row>
    <row r="38" spans="1:2">
      <c r="A38" s="1" t="s">
        <v>37</v>
      </c>
      <c r="B38" s="1">
        <v>37</v>
      </c>
    </row>
    <row r="39" spans="1:2">
      <c r="A39" s="1" t="s">
        <v>38</v>
      </c>
      <c r="B39" s="1">
        <v>38</v>
      </c>
    </row>
    <row r="40" spans="1:2">
      <c r="A40" s="1" t="s">
        <v>39</v>
      </c>
      <c r="B40" s="1">
        <v>39</v>
      </c>
    </row>
    <row r="41" spans="1:2">
      <c r="A41" s="1" t="s">
        <v>40</v>
      </c>
      <c r="B41" s="1">
        <v>40</v>
      </c>
    </row>
    <row r="42" spans="1:2">
      <c r="A42" s="1" t="s">
        <v>41</v>
      </c>
      <c r="B42" s="1">
        <v>41</v>
      </c>
    </row>
    <row r="43" spans="1:2">
      <c r="A43" s="1" t="s">
        <v>42</v>
      </c>
      <c r="B43" s="1">
        <v>42</v>
      </c>
    </row>
    <row r="44" spans="1:2">
      <c r="A44" s="1" t="s">
        <v>43</v>
      </c>
      <c r="B44" s="1">
        <v>43</v>
      </c>
    </row>
    <row r="45" spans="1:2">
      <c r="A45" s="1" t="s">
        <v>44</v>
      </c>
      <c r="B45" s="1">
        <v>44</v>
      </c>
    </row>
    <row r="46" spans="1:2">
      <c r="A46" s="1" t="s">
        <v>45</v>
      </c>
      <c r="B46" s="1">
        <v>45</v>
      </c>
    </row>
    <row r="47" spans="1:2">
      <c r="A47" s="1" t="s">
        <v>46</v>
      </c>
      <c r="B47" s="1">
        <v>46</v>
      </c>
    </row>
    <row r="48" spans="1:2">
      <c r="A48" s="1" t="s">
        <v>47</v>
      </c>
      <c r="B48" s="1">
        <v>47</v>
      </c>
    </row>
  </sheetData>
  <phoneticPr fontId="40"/>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43D94C79BFE6C4B89B4E4E4BC3CAFE3" ma:contentTypeVersion="6" ma:contentTypeDescription="新しいドキュメントを作成します。" ma:contentTypeScope="" ma:versionID="187df28926a6e7503601b63f070413b2">
  <xsd:schema xmlns:xsd="http://www.w3.org/2001/XMLSchema" xmlns:xs="http://www.w3.org/2001/XMLSchema" xmlns:p="http://schemas.microsoft.com/office/2006/metadata/properties" xmlns:ns3="f482ed3c-4265-41c5-8a48-4e2f1de9337e" targetNamespace="http://schemas.microsoft.com/office/2006/metadata/properties" ma:root="true" ma:fieldsID="49e80fb58a2a2e97348d02249c53784d" ns3:_="">
    <xsd:import namespace="f482ed3c-4265-41c5-8a48-4e2f1de9337e"/>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SearchProperties" minOccurs="0"/>
                <xsd:element ref="ns3:MediaServiceDateTaken"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82ed3c-4265-41c5-8a48-4e2f1de933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f482ed3c-4265-41c5-8a48-4e2f1de9337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CAE172-65B1-47FB-A764-FEC72D3EF7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82ed3c-4265-41c5-8a48-4e2f1de933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f482ed3c-4265-41c5-8a48-4e2f1de9337e"/>
    <ds:schemaRef ds:uri="http://www.w3.org/XML/1998/namespace"/>
    <ds:schemaRef ds:uri="http://purl.org/dc/dcmitype/"/>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申請施設内訳（別紙１）</vt:lpstr>
      <vt:lpstr>賃金改善報告書（別紙２）</vt:lpstr>
      <vt:lpstr>【2.0％超部分算定シート】（別紙３）</vt:lpstr>
      <vt:lpstr>都道府県リスト</vt:lpstr>
      <vt:lpstr>'【2.0％超部分算定シート】（別紙３）'!Print_Area</vt:lpstr>
      <vt:lpstr>'申請施設内訳（別紙１）'!Print_Area</vt:lpstr>
      <vt:lpstr>'賃金改善報告書（別紙２）'!Print_Area</vt:lpstr>
      <vt:lpstr>'【2.0％超部分算定シート】（別紙３）'!Print_Titles</vt:lpstr>
      <vt:lpstr>'賃金改善報告書（別紙２）'!Print_Titles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NAWA KIYOSHI</cp:lastModifiedBy>
  <cp:revision>2</cp:revision>
  <cp:lastPrinted>2026-05-28T07:10:25Z</cp:lastPrinted>
  <dcterms:created xsi:type="dcterms:W3CDTF">2017-10-26T07:12:00Z</dcterms:created>
  <dcterms:modified xsi:type="dcterms:W3CDTF">2026-06-01T00:22:09Z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0x010100C43D94C79BFE6C4B89B4E4E4BC3CAFE3</vt:lpwstr>
  </property>
  <property fmtid="{D5CDD505-2E9C-101B-9397-08002B2CF9AE}" pid="4" name="ComplianceAssetId">
    <vt:lpwstr/>
  </property>
  <property fmtid="{D5CDD505-2E9C-101B-9397-08002B2CF9AE}" pid="5" name="TriggerFlowInfo">
    <vt:lpwstr/>
  </property>
  <property fmtid="{D5CDD505-2E9C-101B-9397-08002B2CF9AE}" pid="6" name="MSIP_Label_defa4170-0d19-0005-0004-bc88714345d2_Enabled">
    <vt:lpwstr>true</vt:lpwstr>
  </property>
  <property fmtid="{D5CDD505-2E9C-101B-9397-08002B2CF9AE}" pid="7" name="MSIP_Label_defa4170-0d19-0005-0004-bc88714345d2_SetDate">
    <vt:lpwstr>2026-04-21T00:56:05Z</vt:lpwstr>
  </property>
  <property fmtid="{D5CDD505-2E9C-101B-9397-08002B2CF9AE}" pid="8" name="MSIP_Label_defa4170-0d19-0005-0004-bc88714345d2_Method">
    <vt:lpwstr>Standard</vt:lpwstr>
  </property>
  <property fmtid="{D5CDD505-2E9C-101B-9397-08002B2CF9AE}" pid="9" name="MSIP_Label_defa4170-0d19-0005-0004-bc88714345d2_Name">
    <vt:lpwstr>defa4170-0d19-0005-0004-bc88714345d2</vt:lpwstr>
  </property>
  <property fmtid="{D5CDD505-2E9C-101B-9397-08002B2CF9AE}" pid="10" name="MSIP_Label_defa4170-0d19-0005-0004-bc88714345d2_SiteId">
    <vt:lpwstr>b3aceacd-ceff-4204-ad98-1574a3312f69</vt:lpwstr>
  </property>
  <property fmtid="{D5CDD505-2E9C-101B-9397-08002B2CF9AE}" pid="11" name="MSIP_Label_defa4170-0d19-0005-0004-bc88714345d2_ActionId">
    <vt:lpwstr>02e90bb0-d0bc-4fac-8fea-afce6898f444</vt:lpwstr>
  </property>
  <property fmtid="{D5CDD505-2E9C-101B-9397-08002B2CF9AE}" pid="12" name="MSIP_Label_defa4170-0d19-0005-0004-bc88714345d2_ContentBits">
    <vt:lpwstr>0</vt:lpwstr>
  </property>
  <property fmtid="{D5CDD505-2E9C-101B-9397-08002B2CF9AE}" pid="13" name="MSIP_Label_defa4170-0d19-0005-0004-bc88714345d2_Tag">
    <vt:lpwstr>10, 3, 0, 1</vt:lpwstr>
  </property>
</Properties>
</file>